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0" windowWidth="9330" windowHeight="11055" activeTab="0"/>
  </bookViews>
  <sheets>
    <sheet name="HPX TOOL" sheetId="1" r:id="rId1"/>
    <sheet name="PMAS 80mm" sheetId="2" r:id="rId2"/>
    <sheet name="PMAS 85mm" sheetId="3" r:id="rId3"/>
    <sheet name="PMAS 95mm" sheetId="4" r:id="rId4"/>
    <sheet name="PMAS 3&quot; PROTUBE" sheetId="5" r:id="rId5"/>
    <sheet name="PMAS 3.5&quot; PROTUBE" sheetId="6" r:id="rId6"/>
    <sheet name="3.5&quot; THIN WALL TUB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05gt_test" localSheetId="6">'3.5" THIN WALL TUBE'!$B$1:$B$40</definedName>
    <definedName name="_05gt_test" localSheetId="0">'HPX TOOL'!$B$1:$B$40</definedName>
    <definedName name="_05gt_test" localSheetId="4">'PMAS 3" PROTUBE'!$B$1:$B$40</definedName>
    <definedName name="_05gt_test" localSheetId="5">'PMAS 3.5" PROTUBE'!$B$1:$B$40</definedName>
    <definedName name="_05gt_test" localSheetId="1">'PMAS 80mm'!$B$1:$B$40</definedName>
    <definedName name="_05gt_test" localSheetId="3">'PMAS 95mm'!$B$1:$B$40</definedName>
    <definedName name="_05gt_test_1" localSheetId="2">'PMAS 85mm'!$B$1:$B$40</definedName>
  </definedNames>
  <calcPr fullCalcOnLoad="1"/>
</workbook>
</file>

<file path=xl/sharedStrings.xml><?xml version="1.0" encoding="utf-8"?>
<sst xmlns="http://schemas.openxmlformats.org/spreadsheetml/2006/main" count="161" uniqueCount="39">
  <si>
    <t>VOLTS</t>
  </si>
  <si>
    <t>Tube size</t>
  </si>
  <si>
    <t>Calculated Tube Area</t>
  </si>
  <si>
    <t>Tube Area</t>
  </si>
  <si>
    <t>Volts</t>
  </si>
  <si>
    <t>Flow KG/HR</t>
  </si>
  <si>
    <t>FLOW LBS/MIN</t>
  </si>
  <si>
    <t>FLOW KG/HR</t>
  </si>
  <si>
    <t>FLOW G/SEC</t>
  </si>
  <si>
    <t>A/D counts</t>
  </si>
  <si>
    <t>HORSEPOWER MULTIPLIER</t>
  </si>
  <si>
    <t>TRANSFER FUNCTION GENERATOR</t>
  </si>
  <si>
    <t>This sheet will generate the transfer function needed to work with our</t>
  </si>
  <si>
    <t>sensor and your tuning software.</t>
  </si>
  <si>
    <t>Enter the TUBE SIZE the MAF will be installed in (or the total area of your tube) in the yellow box.  Hit Enter.</t>
  </si>
  <si>
    <t>EST. MAX RWHP</t>
  </si>
  <si>
    <t>Use this function to adjust the desired usable</t>
  </si>
  <si>
    <t>range of the sensor.</t>
  </si>
  <si>
    <t>Edit values in Yellow boxes.</t>
  </si>
  <si>
    <t>mm</t>
  </si>
  <si>
    <t>inch</t>
  </si>
  <si>
    <t>EST. MAX FWHP</t>
  </si>
  <si>
    <t>Values are updated in the EST. MAX FWHP box.</t>
  </si>
  <si>
    <t xml:space="preserve">DO NOT USE VALUE GREATER </t>
  </si>
  <si>
    <t>THAN 1</t>
  </si>
  <si>
    <t>SCALED VOLTS</t>
  </si>
  <si>
    <r>
      <t xml:space="preserve">PMAS </t>
    </r>
    <r>
      <rPr>
        <b/>
        <i/>
        <sz val="24"/>
        <color indexed="10"/>
        <rFont val="Georgia"/>
        <family val="1"/>
      </rPr>
      <t>HPX</t>
    </r>
  </si>
  <si>
    <t>Scaled volts</t>
  </si>
  <si>
    <t>10 BIT A/D counts</t>
  </si>
  <si>
    <t>FLOW LB/MIN</t>
  </si>
  <si>
    <t>256 VALUES</t>
  </si>
  <si>
    <t>If any negative flow values appear enter 0 for a value in tuning software.</t>
  </si>
  <si>
    <t>512 VALUES</t>
  </si>
  <si>
    <t>PMAS 80mm</t>
  </si>
  <si>
    <t>If any negative flow values appear enter 0 in tuning software.</t>
  </si>
  <si>
    <t>PMAS 85mm</t>
  </si>
  <si>
    <t>PMAS 95mm</t>
  </si>
  <si>
    <t>PMAS 3" Protube II</t>
  </si>
  <si>
    <t>PMAS 3.5" Protube 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</si>
</sst>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Georgia"/>
      <family val="1"/>
    </font>
    <font>
      <b/>
      <sz val="24"/>
      <name val="Georgia"/>
      <family val="1"/>
    </font>
    <font>
      <b/>
      <sz val="12"/>
      <name val="Georgia"/>
      <family val="1"/>
    </font>
    <font>
      <b/>
      <i/>
      <sz val="24"/>
      <color indexed="10"/>
      <name val="Georgia"/>
      <family val="1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eorgia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eorgia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2" fontId="0" fillId="33" borderId="10" xfId="0" applyNumberFormat="1" applyFill="1" applyBorder="1" applyAlignment="1" applyProtection="1">
      <alignment/>
      <protection hidden="1" locked="0"/>
    </xf>
    <xf numFmtId="165" fontId="5" fillId="0" borderId="10" xfId="0" applyNumberFormat="1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165" fontId="5" fillId="3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70" fontId="5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5" fillId="35" borderId="10" xfId="0" applyNumberFormat="1" applyFont="1" applyFill="1" applyBorder="1" applyAlignment="1" applyProtection="1">
      <alignment/>
      <protection hidden="1" locked="0"/>
    </xf>
    <xf numFmtId="0" fontId="52" fillId="0" borderId="0" xfId="0" applyFont="1" applyAlignment="1" applyProtection="1">
      <alignment/>
      <protection hidden="1"/>
    </xf>
    <xf numFmtId="164" fontId="5" fillId="34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165" fontId="5" fillId="34" borderId="0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70" fontId="5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75"/>
          <c:y val="0.13275"/>
          <c:w val="0.8777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'HPX TOOL'!$F$11:$F$40</c:f>
              <c:numCache/>
            </c:numRef>
          </c:xVal>
          <c:yVal>
            <c:numRef>
              <c:f>'HPX TOOL'!$B$11:$B$40</c:f>
              <c:numCache/>
            </c:numRef>
          </c:yVal>
          <c:smooth val="1"/>
        </c:ser>
        <c:axId val="24553870"/>
        <c:axId val="19658239"/>
      </c:scatterChart>
      <c:val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8239"/>
        <c:crosses val="autoZero"/>
        <c:crossBetween val="midCat"/>
        <c:dispUnits/>
      </c:valAx>
      <c:valAx>
        <c:axId val="19658239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538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52975"/>
          <c:w val="0.093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25"/>
          <c:y val="0.13275"/>
          <c:w val="0.857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'[1]HPX TOOL'!$F$11:$F$40</c:f>
              <c:numCache>
                <c:ptCount val="30"/>
                <c:pt idx="0">
                  <c:v>7.22967188527416</c:v>
                </c:pt>
                <c:pt idx="1">
                  <c:v>8.639174871246455</c:v>
                </c:pt>
                <c:pt idx="2">
                  <c:v>11.116401995410557</c:v>
                </c:pt>
                <c:pt idx="3">
                  <c:v>14.232814469450442</c:v>
                </c:pt>
                <c:pt idx="4">
                  <c:v>18.739558637685636</c:v>
                </c:pt>
                <c:pt idx="5">
                  <c:v>23.458638073716497</c:v>
                </c:pt>
                <c:pt idx="6">
                  <c:v>29.185538981899448</c:v>
                </c:pt>
                <c:pt idx="7">
                  <c:v>36.3617240669605</c:v>
                </c:pt>
                <c:pt idx="8">
                  <c:v>45.1946238262391</c:v>
                </c:pt>
                <c:pt idx="9">
                  <c:v>55.75153942503163</c:v>
                </c:pt>
                <c:pt idx="10">
                  <c:v>68.030883238108</c:v>
                </c:pt>
                <c:pt idx="11">
                  <c:v>82.01396883318289</c:v>
                </c:pt>
                <c:pt idx="12">
                  <c:v>97.70034875908001</c:v>
                </c:pt>
                <c:pt idx="13">
                  <c:v>115.12948598257663</c:v>
                </c:pt>
                <c:pt idx="14">
                  <c:v>134.39133319339308</c:v>
                </c:pt>
                <c:pt idx="15">
                  <c:v>179.0299459353783</c:v>
                </c:pt>
                <c:pt idx="16">
                  <c:v>233.26690304202756</c:v>
                </c:pt>
                <c:pt idx="17">
                  <c:v>299.1580132465487</c:v>
                </c:pt>
                <c:pt idx="18">
                  <c:v>378.7474609612317</c:v>
                </c:pt>
                <c:pt idx="19">
                  <c:v>473.71020503359944</c:v>
                </c:pt>
                <c:pt idx="20">
                  <c:v>585.1574675980805</c:v>
                </c:pt>
                <c:pt idx="21">
                  <c:v>713.6574008070842</c:v>
                </c:pt>
                <c:pt idx="22">
                  <c:v>859.4715905295375</c:v>
                </c:pt>
                <c:pt idx="23">
                  <c:v>1022.9570852722741</c:v>
                </c:pt>
                <c:pt idx="24">
                  <c:v>1205.0331256101395</c:v>
                </c:pt>
                <c:pt idx="25">
                  <c:v>1407.561694303486</c:v>
                </c:pt>
                <c:pt idx="26">
                  <c:v>1756.234013057125</c:v>
                </c:pt>
                <c:pt idx="27">
                  <c:v>2168.543091725721</c:v>
                </c:pt>
                <c:pt idx="28">
                  <c:v>2645.1764434990005</c:v>
                </c:pt>
                <c:pt idx="29">
                  <c:v>3148.375440105855</c:v>
                </c:pt>
              </c:numCache>
            </c:numRef>
          </c:xVal>
          <c:yVal>
            <c:numRef>
              <c:f>'[1]HPX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42706424"/>
        <c:axId val="48813497"/>
      </c:scatterChart>
      <c:val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3497"/>
        <c:crosses val="autoZero"/>
        <c:crossBetween val="midCat"/>
        <c:dispUnits/>
      </c:valAx>
      <c:valAx>
        <c:axId val="48813497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64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52975"/>
          <c:w val="0.114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25"/>
          <c:y val="0.13275"/>
          <c:w val="0.8557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'[2]HPX TOOL'!$F$11:$F$40</c:f>
              <c:numCache>
                <c:ptCount val="30"/>
                <c:pt idx="0">
                  <c:v>6.581611910708301</c:v>
                </c:pt>
                <c:pt idx="1">
                  <c:v>7.864768572292036</c:v>
                </c:pt>
                <c:pt idx="2">
                  <c:v>10.11993973422781</c:v>
                </c:pt>
                <c:pt idx="3">
                  <c:v>12.957000362055046</c:v>
                </c:pt>
                <c:pt idx="4">
                  <c:v>17.059764853565177</c:v>
                </c:pt>
                <c:pt idx="5">
                  <c:v>21.35583110894013</c:v>
                </c:pt>
                <c:pt idx="6">
                  <c:v>26.569378808873367</c:v>
                </c:pt>
                <c:pt idx="7">
                  <c:v>33.102298418335565</c:v>
                </c:pt>
                <c:pt idx="8">
                  <c:v>41.14342658905835</c:v>
                </c:pt>
                <c:pt idx="9">
                  <c:v>50.754031682614446</c:v>
                </c:pt>
                <c:pt idx="10">
                  <c:v>61.932668386783625</c:v>
                </c:pt>
                <c:pt idx="11">
                  <c:v>74.66232530087588</c:v>
                </c:pt>
                <c:pt idx="12">
                  <c:v>88.94259508275478</c:v>
                </c:pt>
                <c:pt idx="13">
                  <c:v>104.809403281504</c:v>
                </c:pt>
                <c:pt idx="14">
                  <c:v>122.34463932495076</c:v>
                </c:pt>
                <c:pt idx="15">
                  <c:v>162.98189506245703</c:v>
                </c:pt>
                <c:pt idx="16">
                  <c:v>212.35710994887387</c:v>
                </c:pt>
                <c:pt idx="17">
                  <c:v>272.34181224431205</c:v>
                </c:pt>
                <c:pt idx="18">
                  <c:v>344.7969478795289</c:v>
                </c:pt>
                <c:pt idx="19">
                  <c:v>431.2473342011121</c:v>
                </c:pt>
                <c:pt idx="20">
                  <c:v>532.7045845922768</c:v>
                </c:pt>
                <c:pt idx="21">
                  <c:v>649.685922660502</c:v>
                </c:pt>
                <c:pt idx="22">
                  <c:v>782.4294860001245</c:v>
                </c:pt>
                <c:pt idx="23">
                  <c:v>931.2603176756938</c:v>
                </c:pt>
                <c:pt idx="24">
                  <c:v>1097.0152585303654</c:v>
                </c:pt>
                <c:pt idx="25">
                  <c:v>1281.3893852021301</c:v>
                </c:pt>
                <c:pt idx="26">
                  <c:v>1598.807094118834</c:v>
                </c:pt>
                <c:pt idx="27">
                  <c:v>1974.1572325650538</c:v>
                </c:pt>
                <c:pt idx="28">
                  <c:v>2408.0656857911954</c:v>
                </c:pt>
                <c:pt idx="29">
                  <c:v>2866.158468157978</c:v>
                </c:pt>
              </c:numCache>
            </c:numRef>
          </c:xVal>
          <c:yVal>
            <c:numRef>
              <c:f>'[2]HPX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36668290"/>
        <c:axId val="61579155"/>
      </c:scatterChart>
      <c:val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9155"/>
        <c:crosses val="autoZero"/>
        <c:crossBetween val="midCat"/>
        <c:dispUnits/>
      </c:valAx>
      <c:valAx>
        <c:axId val="6157915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82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52975"/>
          <c:w val="0.114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125"/>
          <c:y val="0.13275"/>
          <c:w val="0.858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'[3]HPX TOOL'!$F$11:$F$40</c:f>
              <c:numCache>
                <c:ptCount val="30"/>
                <c:pt idx="0">
                  <c:v>10.073901301034413</c:v>
                </c:pt>
                <c:pt idx="1">
                  <c:v>12.037917675431705</c:v>
                </c:pt>
                <c:pt idx="2">
                  <c:v>15.489712161417309</c:v>
                </c:pt>
                <c:pt idx="3">
                  <c:v>19.832154277045873</c:v>
                </c:pt>
                <c:pt idx="4">
                  <c:v>26.111899286261064</c:v>
                </c:pt>
                <c:pt idx="5">
                  <c:v>32.687514504310926</c:v>
                </c:pt>
                <c:pt idx="6">
                  <c:v>40.66743882526808</c:v>
                </c:pt>
                <c:pt idx="7">
                  <c:v>50.66681105294959</c:v>
                </c:pt>
                <c:pt idx="8">
                  <c:v>62.9746670371398</c:v>
                </c:pt>
                <c:pt idx="9">
                  <c:v>77.68478493366638</c:v>
                </c:pt>
                <c:pt idx="10">
                  <c:v>94.79495252873532</c:v>
                </c:pt>
                <c:pt idx="11">
                  <c:v>114.27913194988186</c:v>
                </c:pt>
                <c:pt idx="12">
                  <c:v>136.13669971390254</c:v>
                </c:pt>
                <c:pt idx="13">
                  <c:v>160.42264393625666</c:v>
                </c:pt>
                <c:pt idx="14">
                  <c:v>187.26230564657666</c:v>
                </c:pt>
                <c:pt idx="15">
                  <c:v>249.4622209558457</c:v>
                </c:pt>
                <c:pt idx="16">
                  <c:v>325.03657086150565</c:v>
                </c:pt>
                <c:pt idx="17">
                  <c:v>416.8499410046178</c:v>
                </c:pt>
                <c:pt idx="18">
                  <c:v>527.7507195744811</c:v>
                </c:pt>
                <c:pt idx="19">
                  <c:v>660.0728119517267</c:v>
                </c:pt>
                <c:pt idx="20">
                  <c:v>815.3646068161454</c:v>
                </c:pt>
                <c:pt idx="21">
                  <c:v>994.4177733884384</c:v>
                </c:pt>
                <c:pt idx="22">
                  <c:v>1197.59680818617</c:v>
                </c:pt>
                <c:pt idx="23">
                  <c:v>1425.39922637664</c:v>
                </c:pt>
                <c:pt idx="24">
                  <c:v>1679.1059075031874</c:v>
                </c:pt>
                <c:pt idx="25">
                  <c:v>1961.3113580454528</c:v>
                </c:pt>
                <c:pt idx="26">
                  <c:v>2447.155056247224</c:v>
                </c:pt>
                <c:pt idx="27">
                  <c:v>3021.6708890456803</c:v>
                </c:pt>
                <c:pt idx="28">
                  <c:v>3685.8168445938622</c:v>
                </c:pt>
                <c:pt idx="29">
                  <c:v>4386.9796507403225</c:v>
                </c:pt>
              </c:numCache>
            </c:numRef>
          </c:xVal>
          <c:yVal>
            <c:numRef>
              <c:f>'[3]HPX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17341484"/>
        <c:axId val="21855629"/>
      </c:scatterChart>
      <c:val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5629"/>
        <c:crosses val="autoZero"/>
        <c:crossBetween val="midCat"/>
        <c:dispUnits/>
      </c:valAx>
      <c:valAx>
        <c:axId val="21855629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4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52975"/>
          <c:w val="0.114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75"/>
          <c:y val="0.13275"/>
          <c:w val="0.86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'[4]HPX TOOL'!$F$11:$F$40</c:f>
              <c:numCache>
                <c:ptCount val="30"/>
                <c:pt idx="0">
                  <c:v>5.300772248926803</c:v>
                </c:pt>
                <c:pt idx="1">
                  <c:v>6.334215319564589</c:v>
                </c:pt>
                <c:pt idx="2">
                  <c:v>8.150510305344552</c:v>
                </c:pt>
                <c:pt idx="3">
                  <c:v>10.43545394051113</c:v>
                </c:pt>
                <c:pt idx="4">
                  <c:v>13.739784316645192</c:v>
                </c:pt>
                <c:pt idx="5">
                  <c:v>17.199798230408714</c:v>
                </c:pt>
                <c:pt idx="6">
                  <c:v>21.39874361661398</c:v>
                </c:pt>
                <c:pt idx="7">
                  <c:v>26.660299515096025</c:v>
                </c:pt>
                <c:pt idx="8">
                  <c:v>33.13655330150984</c:v>
                </c:pt>
                <c:pt idx="9">
                  <c:v>40.876849974492224</c:v>
                </c:pt>
                <c:pt idx="10">
                  <c:v>49.88002549231422</c:v>
                </c:pt>
                <c:pt idx="11">
                  <c:v>60.13237902273039</c:v>
                </c:pt>
                <c:pt idx="12">
                  <c:v>71.63358249597277</c:v>
                </c:pt>
                <c:pt idx="13">
                  <c:v>84.41257003276948</c:v>
                </c:pt>
                <c:pt idx="14">
                  <c:v>98.53529465684723</c:v>
                </c:pt>
                <c:pt idx="15">
                  <c:v>131.2641824138789</c:v>
                </c:pt>
                <c:pt idx="16">
                  <c:v>171.0305454880805</c:v>
                </c:pt>
                <c:pt idx="17">
                  <c:v>219.34169625199354</c:v>
                </c:pt>
                <c:pt idx="18">
                  <c:v>277.69642416332863</c:v>
                </c:pt>
                <c:pt idx="19">
                  <c:v>347.32280367939654</c:v>
                </c:pt>
                <c:pt idx="20">
                  <c:v>429.0355793067317</c:v>
                </c:pt>
                <c:pt idx="21">
                  <c:v>523.251318382061</c:v>
                </c:pt>
                <c:pt idx="22">
                  <c:v>630.1618148258726</c:v>
                </c:pt>
                <c:pt idx="23">
                  <c:v>750.0288554587275</c:v>
                </c:pt>
                <c:pt idx="24">
                  <c:v>883.5264245231408</c:v>
                </c:pt>
                <c:pt idx="25">
                  <c:v>1032.0197218097364</c:v>
                </c:pt>
                <c:pt idx="26">
                  <c:v>1287.665148123321</c:v>
                </c:pt>
                <c:pt idx="27">
                  <c:v>1589.9688427956544</c:v>
                </c:pt>
                <c:pt idx="28">
                  <c:v>1939.4348882933687</c:v>
                </c:pt>
                <c:pt idx="29">
                  <c:v>2308.3787794171744</c:v>
                </c:pt>
              </c:numCache>
            </c:numRef>
          </c:xVal>
          <c:yVal>
            <c:numRef>
              <c:f>'[4]HPX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62482934"/>
        <c:axId val="25475495"/>
      </c:scatterChart>
      <c:val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5495"/>
        <c:crosses val="autoZero"/>
        <c:crossBetween val="midCat"/>
        <c:dispUnits/>
      </c:valAx>
      <c:valAx>
        <c:axId val="2547549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829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975"/>
          <c:w val="0.128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5"/>
          <c:y val="0.13275"/>
          <c:w val="0.86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'[5]HPX TOOL'!$F$11:$F$40</c:f>
              <c:numCache>
                <c:ptCount val="30"/>
                <c:pt idx="0">
                  <c:v>6.24842051220433</c:v>
                </c:pt>
                <c:pt idx="1">
                  <c:v>7.46661789506226</c:v>
                </c:pt>
                <c:pt idx="2">
                  <c:v>9.607621943606151</c:v>
                </c:pt>
                <c:pt idx="3">
                  <c:v>12.301057542937203</c:v>
                </c:pt>
                <c:pt idx="4">
                  <c:v>16.19612126794748</c:v>
                </c:pt>
                <c:pt idx="5">
                  <c:v>20.274700934457293</c:v>
                </c:pt>
                <c:pt idx="6">
                  <c:v>25.224314924400485</c:v>
                </c:pt>
                <c:pt idx="7">
                  <c:v>31.42650816310095</c:v>
                </c:pt>
                <c:pt idx="8">
                  <c:v>39.06055752439201</c:v>
                </c:pt>
                <c:pt idx="9">
                  <c:v>48.18462968421778</c:v>
                </c:pt>
                <c:pt idx="10">
                  <c:v>58.7973524986953</c:v>
                </c:pt>
                <c:pt idx="11">
                  <c:v>70.88257576230423</c:v>
                </c:pt>
                <c:pt idx="12">
                  <c:v>84.43991275443648</c:v>
                </c:pt>
                <c:pt idx="13">
                  <c:v>99.50347030801562</c:v>
                </c:pt>
                <c:pt idx="14">
                  <c:v>116.15099223223463</c:v>
                </c:pt>
                <c:pt idx="15">
                  <c:v>154.73100359644175</c:v>
                </c:pt>
                <c:pt idx="16">
                  <c:v>201.6066185181945</c:v>
                </c:pt>
                <c:pt idx="17">
                  <c:v>258.55461990847243</c:v>
                </c:pt>
                <c:pt idx="18">
                  <c:v>327.34174407497676</c:v>
                </c:pt>
                <c:pt idx="19">
                  <c:v>409.4156151126928</c:v>
                </c:pt>
                <c:pt idx="20">
                  <c:v>505.7366338929964</c:v>
                </c:pt>
                <c:pt idx="21">
                  <c:v>616.7958397907723</c:v>
                </c:pt>
                <c:pt idx="22">
                  <c:v>742.819314782498</c:v>
                </c:pt>
                <c:pt idx="23">
                  <c:v>884.1156467611451</c:v>
                </c:pt>
                <c:pt idx="24">
                  <c:v>1041.4793118460534</c:v>
                </c:pt>
                <c:pt idx="25">
                  <c:v>1216.5195741169466</c:v>
                </c:pt>
                <c:pt idx="26">
                  <c:v>1517.8681419510822</c:v>
                </c:pt>
                <c:pt idx="27">
                  <c:v>1874.2163338750408</c:v>
                </c:pt>
                <c:pt idx="28">
                  <c:v>2286.158349955612</c:v>
                </c:pt>
                <c:pt idx="29">
                  <c:v>2721.060373451755</c:v>
                </c:pt>
              </c:numCache>
            </c:numRef>
          </c:xVal>
          <c:yVal>
            <c:numRef>
              <c:f>'[5]HPX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27952864"/>
        <c:axId val="50249185"/>
      </c:scatterChart>
      <c:valAx>
        <c:axId val="279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49185"/>
        <c:crosses val="autoZero"/>
        <c:crossBetween val="midCat"/>
        <c:dispUnits/>
      </c:valAx>
      <c:valAx>
        <c:axId val="5024918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28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52975"/>
          <c:w val="0.127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"/>
          <c:y val="0.13275"/>
          <c:w val="0.855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'[6]HPX TOOL'!$F$11:$F$40</c:f>
              <c:numCache>
                <c:ptCount val="30"/>
                <c:pt idx="0">
                  <c:v>7.185521320496747</c:v>
                </c:pt>
                <c:pt idx="1">
                  <c:v>8.586416674771</c:v>
                </c:pt>
                <c:pt idx="2">
                  <c:v>11.048515729729564</c:v>
                </c:pt>
                <c:pt idx="3">
                  <c:v>14.145896721706135</c:v>
                </c:pt>
                <c:pt idx="4">
                  <c:v>18.625118852497252</c:v>
                </c:pt>
                <c:pt idx="5">
                  <c:v>23.31537955019026</c:v>
                </c:pt>
                <c:pt idx="6">
                  <c:v>29.007307099480457</c:v>
                </c:pt>
                <c:pt idx="7">
                  <c:v>36.13966825594829</c:v>
                </c:pt>
                <c:pt idx="8">
                  <c:v>44.918626768766075</c:v>
                </c:pt>
                <c:pt idx="9">
                  <c:v>55.411072804708375</c:v>
                </c:pt>
                <c:pt idx="10">
                  <c:v>67.6154284339437</c:v>
                </c:pt>
                <c:pt idx="11">
                  <c:v>81.51312133953694</c:v>
                </c:pt>
                <c:pt idx="12">
                  <c:v>97.10370680283167</c:v>
                </c:pt>
                <c:pt idx="13">
                  <c:v>114.42640679595165</c:v>
                </c:pt>
                <c:pt idx="14">
                  <c:v>133.5706246804987</c:v>
                </c:pt>
                <c:pt idx="15">
                  <c:v>177.93663584460964</c:v>
                </c:pt>
                <c:pt idx="16">
                  <c:v>231.84237566698016</c:v>
                </c:pt>
                <c:pt idx="17">
                  <c:v>297.3310983530213</c:v>
                </c:pt>
                <c:pt idx="18">
                  <c:v>376.43450477527955</c:v>
                </c:pt>
                <c:pt idx="19">
                  <c:v>470.81732504887185</c:v>
                </c:pt>
                <c:pt idx="20">
                  <c:v>581.5839952347222</c:v>
                </c:pt>
                <c:pt idx="21">
                  <c:v>709.2991978618868</c:v>
                </c:pt>
                <c:pt idx="22">
                  <c:v>854.222921332072</c:v>
                </c:pt>
                <c:pt idx="23">
                  <c:v>1016.710033708313</c:v>
                </c:pt>
                <c:pt idx="24">
                  <c:v>1197.67416189568</c:v>
                </c:pt>
                <c:pt idx="25">
                  <c:v>1398.965917794025</c:v>
                </c:pt>
                <c:pt idx="26">
                  <c:v>1745.5089449228835</c:v>
                </c:pt>
                <c:pt idx="27">
                  <c:v>2155.300111440701</c:v>
                </c:pt>
                <c:pt idx="28">
                  <c:v>2629.0227319931896</c:v>
                </c:pt>
                <c:pt idx="29">
                  <c:v>3129.1487648130055</c:v>
                </c:pt>
              </c:numCache>
            </c:numRef>
          </c:xVal>
          <c:yVal>
            <c:numRef>
              <c:f>'[6]HPX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49589482"/>
        <c:axId val="43652155"/>
      </c:scatterChart>
      <c:val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55"/>
        <c:crosses val="autoZero"/>
        <c:crossBetween val="midCat"/>
        <c:dispUnits/>
      </c:valAx>
      <c:valAx>
        <c:axId val="4365215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4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2975"/>
          <c:w val="0.111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113538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3630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315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334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8353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83915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5821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x%2080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MAS%2085m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PX95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px%203%20protube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px%203.5%20protube%20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PXthinwall3.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7.22967188527416</v>
          </cell>
        </row>
        <row r="12">
          <cell r="B12">
            <v>0.4</v>
          </cell>
          <cell r="F12">
            <v>8.639174871246455</v>
          </cell>
        </row>
        <row r="13">
          <cell r="B13">
            <v>0.44</v>
          </cell>
          <cell r="F13">
            <v>11.116401995410557</v>
          </cell>
        </row>
        <row r="14">
          <cell r="B14">
            <v>0.5</v>
          </cell>
          <cell r="F14">
            <v>14.232814469450442</v>
          </cell>
        </row>
        <row r="15">
          <cell r="B15">
            <v>0.6</v>
          </cell>
          <cell r="F15">
            <v>18.739558637685636</v>
          </cell>
        </row>
        <row r="16">
          <cell r="B16">
            <v>0.7</v>
          </cell>
          <cell r="F16">
            <v>23.458638073716497</v>
          </cell>
        </row>
        <row r="17">
          <cell r="B17">
            <v>0.8</v>
          </cell>
          <cell r="F17">
            <v>29.185538981899448</v>
          </cell>
        </row>
        <row r="18">
          <cell r="B18">
            <v>0.9</v>
          </cell>
          <cell r="F18">
            <v>36.3617240669605</v>
          </cell>
        </row>
        <row r="19">
          <cell r="B19">
            <v>1</v>
          </cell>
          <cell r="F19">
            <v>45.1946238262391</v>
          </cell>
        </row>
        <row r="20">
          <cell r="B20">
            <v>1.1</v>
          </cell>
          <cell r="F20">
            <v>55.75153942503163</v>
          </cell>
        </row>
        <row r="21">
          <cell r="B21">
            <v>1.2</v>
          </cell>
          <cell r="F21">
            <v>68.030883238108</v>
          </cell>
        </row>
        <row r="22">
          <cell r="B22">
            <v>1.3</v>
          </cell>
          <cell r="F22">
            <v>82.01396883318289</v>
          </cell>
        </row>
        <row r="23">
          <cell r="B23">
            <v>1.4</v>
          </cell>
          <cell r="F23">
            <v>97.70034875908001</v>
          </cell>
        </row>
        <row r="24">
          <cell r="B24">
            <v>1.5</v>
          </cell>
          <cell r="F24">
            <v>115.12948598257663</v>
          </cell>
        </row>
        <row r="25">
          <cell r="B25">
            <v>1.6</v>
          </cell>
          <cell r="F25">
            <v>134.39133319339308</v>
          </cell>
        </row>
        <row r="26">
          <cell r="B26">
            <v>1.8</v>
          </cell>
          <cell r="F26">
            <v>179.0299459353783</v>
          </cell>
        </row>
        <row r="27">
          <cell r="B27">
            <v>2</v>
          </cell>
          <cell r="F27">
            <v>233.26690304202756</v>
          </cell>
        </row>
        <row r="28">
          <cell r="B28">
            <v>2.2</v>
          </cell>
          <cell r="F28">
            <v>299.1580132465487</v>
          </cell>
        </row>
        <row r="29">
          <cell r="B29">
            <v>2.4</v>
          </cell>
          <cell r="F29">
            <v>378.7474609612317</v>
          </cell>
        </row>
        <row r="30">
          <cell r="B30">
            <v>2.6</v>
          </cell>
          <cell r="F30">
            <v>473.71020503359944</v>
          </cell>
        </row>
        <row r="31">
          <cell r="B31">
            <v>2.8</v>
          </cell>
          <cell r="F31">
            <v>585.1574675980805</v>
          </cell>
        </row>
        <row r="32">
          <cell r="B32">
            <v>3</v>
          </cell>
          <cell r="F32">
            <v>713.6574008070842</v>
          </cell>
        </row>
        <row r="33">
          <cell r="B33">
            <v>3.2</v>
          </cell>
          <cell r="F33">
            <v>859.4715905295375</v>
          </cell>
        </row>
        <row r="34">
          <cell r="B34">
            <v>3.4</v>
          </cell>
          <cell r="F34">
            <v>1022.9570852722741</v>
          </cell>
        </row>
        <row r="35">
          <cell r="B35">
            <v>3.6</v>
          </cell>
          <cell r="F35">
            <v>1205.0331256101395</v>
          </cell>
        </row>
        <row r="36">
          <cell r="B36">
            <v>3.8</v>
          </cell>
          <cell r="F36">
            <v>1407.561694303486</v>
          </cell>
        </row>
        <row r="37">
          <cell r="B37">
            <v>4.1</v>
          </cell>
          <cell r="F37">
            <v>1756.234013057125</v>
          </cell>
        </row>
        <row r="38">
          <cell r="B38">
            <v>4.4</v>
          </cell>
          <cell r="F38">
            <v>2168.543091725721</v>
          </cell>
        </row>
        <row r="39">
          <cell r="B39">
            <v>4.7</v>
          </cell>
          <cell r="F39">
            <v>2645.1764434990005</v>
          </cell>
        </row>
        <row r="40">
          <cell r="B40">
            <v>5</v>
          </cell>
          <cell r="F40">
            <v>3148.375440105855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6.581611910708301</v>
          </cell>
        </row>
        <row r="12">
          <cell r="B12">
            <v>0.4</v>
          </cell>
          <cell r="F12">
            <v>7.864768572292036</v>
          </cell>
        </row>
        <row r="13">
          <cell r="B13">
            <v>0.44</v>
          </cell>
          <cell r="F13">
            <v>10.11993973422781</v>
          </cell>
        </row>
        <row r="14">
          <cell r="B14">
            <v>0.5</v>
          </cell>
          <cell r="F14">
            <v>12.957000362055046</v>
          </cell>
        </row>
        <row r="15">
          <cell r="B15">
            <v>0.6</v>
          </cell>
          <cell r="F15">
            <v>17.059764853565177</v>
          </cell>
        </row>
        <row r="16">
          <cell r="B16">
            <v>0.7</v>
          </cell>
          <cell r="F16">
            <v>21.35583110894013</v>
          </cell>
        </row>
        <row r="17">
          <cell r="B17">
            <v>0.8</v>
          </cell>
          <cell r="F17">
            <v>26.569378808873367</v>
          </cell>
        </row>
        <row r="18">
          <cell r="B18">
            <v>0.9</v>
          </cell>
          <cell r="F18">
            <v>33.102298418335565</v>
          </cell>
        </row>
        <row r="19">
          <cell r="B19">
            <v>1</v>
          </cell>
          <cell r="F19">
            <v>41.14342658905835</v>
          </cell>
        </row>
        <row r="20">
          <cell r="B20">
            <v>1.1</v>
          </cell>
          <cell r="F20">
            <v>50.754031682614446</v>
          </cell>
        </row>
        <row r="21">
          <cell r="B21">
            <v>1.2</v>
          </cell>
          <cell r="F21">
            <v>61.932668386783625</v>
          </cell>
        </row>
        <row r="22">
          <cell r="B22">
            <v>1.3</v>
          </cell>
          <cell r="F22">
            <v>74.66232530087588</v>
          </cell>
        </row>
        <row r="23">
          <cell r="B23">
            <v>1.4</v>
          </cell>
          <cell r="F23">
            <v>88.94259508275478</v>
          </cell>
        </row>
        <row r="24">
          <cell r="B24">
            <v>1.5</v>
          </cell>
          <cell r="F24">
            <v>104.809403281504</v>
          </cell>
        </row>
        <row r="25">
          <cell r="B25">
            <v>1.6</v>
          </cell>
          <cell r="F25">
            <v>122.34463932495076</v>
          </cell>
        </row>
        <row r="26">
          <cell r="B26">
            <v>1.8</v>
          </cell>
          <cell r="F26">
            <v>162.98189506245703</v>
          </cell>
        </row>
        <row r="27">
          <cell r="B27">
            <v>2</v>
          </cell>
          <cell r="F27">
            <v>212.35710994887387</v>
          </cell>
        </row>
        <row r="28">
          <cell r="B28">
            <v>2.2</v>
          </cell>
          <cell r="F28">
            <v>272.34181224431205</v>
          </cell>
        </row>
        <row r="29">
          <cell r="B29">
            <v>2.4</v>
          </cell>
          <cell r="F29">
            <v>344.7969478795289</v>
          </cell>
        </row>
        <row r="30">
          <cell r="B30">
            <v>2.6</v>
          </cell>
          <cell r="F30">
            <v>431.2473342011121</v>
          </cell>
        </row>
        <row r="31">
          <cell r="B31">
            <v>2.8</v>
          </cell>
          <cell r="F31">
            <v>532.7045845922768</v>
          </cell>
        </row>
        <row r="32">
          <cell r="B32">
            <v>3</v>
          </cell>
          <cell r="F32">
            <v>649.685922660502</v>
          </cell>
        </row>
        <row r="33">
          <cell r="B33">
            <v>3.2</v>
          </cell>
          <cell r="F33">
            <v>782.4294860001245</v>
          </cell>
        </row>
        <row r="34">
          <cell r="B34">
            <v>3.4</v>
          </cell>
          <cell r="F34">
            <v>931.2603176756938</v>
          </cell>
        </row>
        <row r="35">
          <cell r="B35">
            <v>3.6</v>
          </cell>
          <cell r="F35">
            <v>1097.0152585303654</v>
          </cell>
        </row>
        <row r="36">
          <cell r="B36">
            <v>3.8</v>
          </cell>
          <cell r="F36">
            <v>1281.3893852021301</v>
          </cell>
        </row>
        <row r="37">
          <cell r="B37">
            <v>4.1</v>
          </cell>
          <cell r="F37">
            <v>1598.807094118834</v>
          </cell>
        </row>
        <row r="38">
          <cell r="B38">
            <v>4.4</v>
          </cell>
          <cell r="F38">
            <v>1974.1572325650538</v>
          </cell>
        </row>
        <row r="39">
          <cell r="B39">
            <v>4.7</v>
          </cell>
          <cell r="F39">
            <v>2408.0656857911954</v>
          </cell>
        </row>
        <row r="40">
          <cell r="B40">
            <v>5</v>
          </cell>
          <cell r="F40">
            <v>2866.158468157978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10.073901301034413</v>
          </cell>
        </row>
        <row r="12">
          <cell r="B12">
            <v>0.4</v>
          </cell>
          <cell r="F12">
            <v>12.037917675431705</v>
          </cell>
        </row>
        <row r="13">
          <cell r="B13">
            <v>0.44</v>
          </cell>
          <cell r="F13">
            <v>15.489712161417309</v>
          </cell>
        </row>
        <row r="14">
          <cell r="B14">
            <v>0.5</v>
          </cell>
          <cell r="F14">
            <v>19.832154277045873</v>
          </cell>
        </row>
        <row r="15">
          <cell r="B15">
            <v>0.6</v>
          </cell>
          <cell r="F15">
            <v>26.111899286261064</v>
          </cell>
        </row>
        <row r="16">
          <cell r="B16">
            <v>0.7</v>
          </cell>
          <cell r="F16">
            <v>32.687514504310926</v>
          </cell>
        </row>
        <row r="17">
          <cell r="B17">
            <v>0.8</v>
          </cell>
          <cell r="F17">
            <v>40.66743882526808</v>
          </cell>
        </row>
        <row r="18">
          <cell r="B18">
            <v>0.9</v>
          </cell>
          <cell r="F18">
            <v>50.66681105294959</v>
          </cell>
        </row>
        <row r="19">
          <cell r="B19">
            <v>1</v>
          </cell>
          <cell r="F19">
            <v>62.9746670371398</v>
          </cell>
        </row>
        <row r="20">
          <cell r="B20">
            <v>1.1</v>
          </cell>
          <cell r="F20">
            <v>77.68478493366638</v>
          </cell>
        </row>
        <row r="21">
          <cell r="B21">
            <v>1.2</v>
          </cell>
          <cell r="F21">
            <v>94.79495252873532</v>
          </cell>
        </row>
        <row r="22">
          <cell r="B22">
            <v>1.3</v>
          </cell>
          <cell r="F22">
            <v>114.27913194988186</v>
          </cell>
        </row>
        <row r="23">
          <cell r="B23">
            <v>1.4</v>
          </cell>
          <cell r="F23">
            <v>136.13669971390254</v>
          </cell>
        </row>
        <row r="24">
          <cell r="B24">
            <v>1.5</v>
          </cell>
          <cell r="F24">
            <v>160.42264393625666</v>
          </cell>
        </row>
        <row r="25">
          <cell r="B25">
            <v>1.6</v>
          </cell>
          <cell r="F25">
            <v>187.26230564657666</v>
          </cell>
        </row>
        <row r="26">
          <cell r="B26">
            <v>1.8</v>
          </cell>
          <cell r="F26">
            <v>249.4622209558457</v>
          </cell>
        </row>
        <row r="27">
          <cell r="B27">
            <v>2</v>
          </cell>
          <cell r="F27">
            <v>325.03657086150565</v>
          </cell>
        </row>
        <row r="28">
          <cell r="B28">
            <v>2.2</v>
          </cell>
          <cell r="F28">
            <v>416.8499410046178</v>
          </cell>
        </row>
        <row r="29">
          <cell r="B29">
            <v>2.4</v>
          </cell>
          <cell r="F29">
            <v>527.7507195744811</v>
          </cell>
        </row>
        <row r="30">
          <cell r="B30">
            <v>2.6</v>
          </cell>
          <cell r="F30">
            <v>660.0728119517267</v>
          </cell>
        </row>
        <row r="31">
          <cell r="B31">
            <v>2.8</v>
          </cell>
          <cell r="F31">
            <v>815.3646068161454</v>
          </cell>
        </row>
        <row r="32">
          <cell r="B32">
            <v>3</v>
          </cell>
          <cell r="F32">
            <v>994.4177733884384</v>
          </cell>
        </row>
        <row r="33">
          <cell r="B33">
            <v>3.2</v>
          </cell>
          <cell r="F33">
            <v>1197.59680818617</v>
          </cell>
        </row>
        <row r="34">
          <cell r="B34">
            <v>3.4</v>
          </cell>
          <cell r="F34">
            <v>1425.39922637664</v>
          </cell>
        </row>
        <row r="35">
          <cell r="B35">
            <v>3.6</v>
          </cell>
          <cell r="F35">
            <v>1679.1059075031874</v>
          </cell>
        </row>
        <row r="36">
          <cell r="B36">
            <v>3.8</v>
          </cell>
          <cell r="F36">
            <v>1961.3113580454528</v>
          </cell>
        </row>
        <row r="37">
          <cell r="B37">
            <v>4.1</v>
          </cell>
          <cell r="F37">
            <v>2447.155056247224</v>
          </cell>
        </row>
        <row r="38">
          <cell r="B38">
            <v>4.4</v>
          </cell>
          <cell r="F38">
            <v>3021.6708890456803</v>
          </cell>
        </row>
        <row r="39">
          <cell r="B39">
            <v>4.7</v>
          </cell>
          <cell r="F39">
            <v>3685.8168445938622</v>
          </cell>
        </row>
        <row r="40">
          <cell r="B40">
            <v>5</v>
          </cell>
          <cell r="F40">
            <v>4386.9796507403225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5.300772248926803</v>
          </cell>
        </row>
        <row r="12">
          <cell r="B12">
            <v>0.4</v>
          </cell>
          <cell r="F12">
            <v>6.334215319564589</v>
          </cell>
        </row>
        <row r="13">
          <cell r="B13">
            <v>0.44</v>
          </cell>
          <cell r="F13">
            <v>8.150510305344552</v>
          </cell>
        </row>
        <row r="14">
          <cell r="B14">
            <v>0.5</v>
          </cell>
          <cell r="F14">
            <v>10.43545394051113</v>
          </cell>
        </row>
        <row r="15">
          <cell r="B15">
            <v>0.6</v>
          </cell>
          <cell r="F15">
            <v>13.739784316645192</v>
          </cell>
        </row>
        <row r="16">
          <cell r="B16">
            <v>0.7</v>
          </cell>
          <cell r="F16">
            <v>17.199798230408714</v>
          </cell>
        </row>
        <row r="17">
          <cell r="B17">
            <v>0.8</v>
          </cell>
          <cell r="F17">
            <v>21.39874361661398</v>
          </cell>
        </row>
        <row r="18">
          <cell r="B18">
            <v>0.9</v>
          </cell>
          <cell r="F18">
            <v>26.660299515096025</v>
          </cell>
        </row>
        <row r="19">
          <cell r="B19">
            <v>1</v>
          </cell>
          <cell r="F19">
            <v>33.13655330150984</v>
          </cell>
        </row>
        <row r="20">
          <cell r="B20">
            <v>1.1</v>
          </cell>
          <cell r="F20">
            <v>40.876849974492224</v>
          </cell>
        </row>
        <row r="21">
          <cell r="B21">
            <v>1.2</v>
          </cell>
          <cell r="F21">
            <v>49.88002549231422</v>
          </cell>
        </row>
        <row r="22">
          <cell r="B22">
            <v>1.3</v>
          </cell>
          <cell r="F22">
            <v>60.13237902273039</v>
          </cell>
        </row>
        <row r="23">
          <cell r="B23">
            <v>1.4</v>
          </cell>
          <cell r="F23">
            <v>71.63358249597277</v>
          </cell>
        </row>
        <row r="24">
          <cell r="B24">
            <v>1.5</v>
          </cell>
          <cell r="F24">
            <v>84.41257003276948</v>
          </cell>
        </row>
        <row r="25">
          <cell r="B25">
            <v>1.6</v>
          </cell>
          <cell r="F25">
            <v>98.53529465684723</v>
          </cell>
        </row>
        <row r="26">
          <cell r="B26">
            <v>1.8</v>
          </cell>
          <cell r="F26">
            <v>131.2641824138789</v>
          </cell>
        </row>
        <row r="27">
          <cell r="B27">
            <v>2</v>
          </cell>
          <cell r="F27">
            <v>171.0305454880805</v>
          </cell>
        </row>
        <row r="28">
          <cell r="B28">
            <v>2.2</v>
          </cell>
          <cell r="F28">
            <v>219.34169625199354</v>
          </cell>
        </row>
        <row r="29">
          <cell r="B29">
            <v>2.4</v>
          </cell>
          <cell r="F29">
            <v>277.69642416332863</v>
          </cell>
        </row>
        <row r="30">
          <cell r="B30">
            <v>2.6</v>
          </cell>
          <cell r="F30">
            <v>347.32280367939654</v>
          </cell>
        </row>
        <row r="31">
          <cell r="B31">
            <v>2.8</v>
          </cell>
          <cell r="F31">
            <v>429.0355793067317</v>
          </cell>
        </row>
        <row r="32">
          <cell r="B32">
            <v>3</v>
          </cell>
          <cell r="F32">
            <v>523.251318382061</v>
          </cell>
        </row>
        <row r="33">
          <cell r="B33">
            <v>3.2</v>
          </cell>
          <cell r="F33">
            <v>630.1618148258726</v>
          </cell>
        </row>
        <row r="34">
          <cell r="B34">
            <v>3.4</v>
          </cell>
          <cell r="F34">
            <v>750.0288554587275</v>
          </cell>
        </row>
        <row r="35">
          <cell r="B35">
            <v>3.6</v>
          </cell>
          <cell r="F35">
            <v>883.5264245231408</v>
          </cell>
        </row>
        <row r="36">
          <cell r="B36">
            <v>3.8</v>
          </cell>
          <cell r="F36">
            <v>1032.0197218097364</v>
          </cell>
        </row>
        <row r="37">
          <cell r="B37">
            <v>4.1</v>
          </cell>
          <cell r="F37">
            <v>1287.665148123321</v>
          </cell>
        </row>
        <row r="38">
          <cell r="B38">
            <v>4.4</v>
          </cell>
          <cell r="F38">
            <v>1589.9688427956544</v>
          </cell>
        </row>
        <row r="39">
          <cell r="B39">
            <v>4.7</v>
          </cell>
          <cell r="F39">
            <v>1939.4348882933687</v>
          </cell>
        </row>
        <row r="40">
          <cell r="B40">
            <v>5</v>
          </cell>
          <cell r="F40">
            <v>2308.3787794171744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6.24842051220433</v>
          </cell>
        </row>
        <row r="12">
          <cell r="B12">
            <v>0.4</v>
          </cell>
          <cell r="F12">
            <v>7.46661789506226</v>
          </cell>
        </row>
        <row r="13">
          <cell r="B13">
            <v>0.44</v>
          </cell>
          <cell r="F13">
            <v>9.607621943606151</v>
          </cell>
        </row>
        <row r="14">
          <cell r="B14">
            <v>0.5</v>
          </cell>
          <cell r="F14">
            <v>12.301057542937203</v>
          </cell>
        </row>
        <row r="15">
          <cell r="B15">
            <v>0.6</v>
          </cell>
          <cell r="F15">
            <v>16.19612126794748</v>
          </cell>
        </row>
        <row r="16">
          <cell r="B16">
            <v>0.7</v>
          </cell>
          <cell r="F16">
            <v>20.274700934457293</v>
          </cell>
        </row>
        <row r="17">
          <cell r="B17">
            <v>0.8</v>
          </cell>
          <cell r="F17">
            <v>25.224314924400485</v>
          </cell>
        </row>
        <row r="18">
          <cell r="B18">
            <v>0.9</v>
          </cell>
          <cell r="F18">
            <v>31.42650816310095</v>
          </cell>
        </row>
        <row r="19">
          <cell r="B19">
            <v>1</v>
          </cell>
          <cell r="F19">
            <v>39.06055752439201</v>
          </cell>
        </row>
        <row r="20">
          <cell r="B20">
            <v>1.1</v>
          </cell>
          <cell r="F20">
            <v>48.18462968421778</v>
          </cell>
        </row>
        <row r="21">
          <cell r="B21">
            <v>1.2</v>
          </cell>
          <cell r="F21">
            <v>58.7973524986953</v>
          </cell>
        </row>
        <row r="22">
          <cell r="B22">
            <v>1.3</v>
          </cell>
          <cell r="F22">
            <v>70.88257576230423</v>
          </cell>
        </row>
        <row r="23">
          <cell r="B23">
            <v>1.4</v>
          </cell>
          <cell r="F23">
            <v>84.43991275443648</v>
          </cell>
        </row>
        <row r="24">
          <cell r="B24">
            <v>1.5</v>
          </cell>
          <cell r="F24">
            <v>99.50347030801562</v>
          </cell>
        </row>
        <row r="25">
          <cell r="B25">
            <v>1.6</v>
          </cell>
          <cell r="F25">
            <v>116.15099223223463</v>
          </cell>
        </row>
        <row r="26">
          <cell r="B26">
            <v>1.8</v>
          </cell>
          <cell r="F26">
            <v>154.73100359644175</v>
          </cell>
        </row>
        <row r="27">
          <cell r="B27">
            <v>2</v>
          </cell>
          <cell r="F27">
            <v>201.6066185181945</v>
          </cell>
        </row>
        <row r="28">
          <cell r="B28">
            <v>2.2</v>
          </cell>
          <cell r="F28">
            <v>258.55461990847243</v>
          </cell>
        </row>
        <row r="29">
          <cell r="B29">
            <v>2.4</v>
          </cell>
          <cell r="F29">
            <v>327.34174407497676</v>
          </cell>
        </row>
        <row r="30">
          <cell r="B30">
            <v>2.6</v>
          </cell>
          <cell r="F30">
            <v>409.4156151126928</v>
          </cell>
        </row>
        <row r="31">
          <cell r="B31">
            <v>2.8</v>
          </cell>
          <cell r="F31">
            <v>505.7366338929964</v>
          </cell>
        </row>
        <row r="32">
          <cell r="B32">
            <v>3</v>
          </cell>
          <cell r="F32">
            <v>616.7958397907723</v>
          </cell>
        </row>
        <row r="33">
          <cell r="B33">
            <v>3.2</v>
          </cell>
          <cell r="F33">
            <v>742.819314782498</v>
          </cell>
        </row>
        <row r="34">
          <cell r="B34">
            <v>3.4</v>
          </cell>
          <cell r="F34">
            <v>884.1156467611451</v>
          </cell>
        </row>
        <row r="35">
          <cell r="B35">
            <v>3.6</v>
          </cell>
          <cell r="F35">
            <v>1041.4793118460534</v>
          </cell>
        </row>
        <row r="36">
          <cell r="B36">
            <v>3.8</v>
          </cell>
          <cell r="F36">
            <v>1216.5195741169466</v>
          </cell>
        </row>
        <row r="37">
          <cell r="B37">
            <v>4.1</v>
          </cell>
          <cell r="F37">
            <v>1517.8681419510822</v>
          </cell>
        </row>
        <row r="38">
          <cell r="B38">
            <v>4.4</v>
          </cell>
          <cell r="F38">
            <v>1874.2163338750408</v>
          </cell>
        </row>
        <row r="39">
          <cell r="B39">
            <v>4.7</v>
          </cell>
          <cell r="F39">
            <v>2286.158349955612</v>
          </cell>
        </row>
        <row r="40">
          <cell r="B40">
            <v>5</v>
          </cell>
          <cell r="F40">
            <v>2721.060373451755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7.185521320496747</v>
          </cell>
        </row>
        <row r="12">
          <cell r="B12">
            <v>0.4</v>
          </cell>
          <cell r="F12">
            <v>8.586416674771</v>
          </cell>
        </row>
        <row r="13">
          <cell r="B13">
            <v>0.44</v>
          </cell>
          <cell r="F13">
            <v>11.048515729729564</v>
          </cell>
        </row>
        <row r="14">
          <cell r="B14">
            <v>0.5</v>
          </cell>
          <cell r="F14">
            <v>14.145896721706135</v>
          </cell>
        </row>
        <row r="15">
          <cell r="B15">
            <v>0.6</v>
          </cell>
          <cell r="F15">
            <v>18.625118852497252</v>
          </cell>
        </row>
        <row r="16">
          <cell r="B16">
            <v>0.7</v>
          </cell>
          <cell r="F16">
            <v>23.31537955019026</v>
          </cell>
        </row>
        <row r="17">
          <cell r="B17">
            <v>0.8</v>
          </cell>
          <cell r="F17">
            <v>29.007307099480457</v>
          </cell>
        </row>
        <row r="18">
          <cell r="B18">
            <v>0.9</v>
          </cell>
          <cell r="F18">
            <v>36.13966825594829</v>
          </cell>
        </row>
        <row r="19">
          <cell r="B19">
            <v>1</v>
          </cell>
          <cell r="F19">
            <v>44.918626768766075</v>
          </cell>
        </row>
        <row r="20">
          <cell r="B20">
            <v>1.1</v>
          </cell>
          <cell r="F20">
            <v>55.411072804708375</v>
          </cell>
        </row>
        <row r="21">
          <cell r="B21">
            <v>1.2</v>
          </cell>
          <cell r="F21">
            <v>67.6154284339437</v>
          </cell>
        </row>
        <row r="22">
          <cell r="B22">
            <v>1.3</v>
          </cell>
          <cell r="F22">
            <v>81.51312133953694</v>
          </cell>
        </row>
        <row r="23">
          <cell r="B23">
            <v>1.4</v>
          </cell>
          <cell r="F23">
            <v>97.10370680283167</v>
          </cell>
        </row>
        <row r="24">
          <cell r="B24">
            <v>1.5</v>
          </cell>
          <cell r="F24">
            <v>114.42640679595165</v>
          </cell>
        </row>
        <row r="25">
          <cell r="B25">
            <v>1.6</v>
          </cell>
          <cell r="F25">
            <v>133.5706246804987</v>
          </cell>
        </row>
        <row r="26">
          <cell r="B26">
            <v>1.8</v>
          </cell>
          <cell r="F26">
            <v>177.93663584460964</v>
          </cell>
        </row>
        <row r="27">
          <cell r="B27">
            <v>2</v>
          </cell>
          <cell r="F27">
            <v>231.84237566698016</v>
          </cell>
        </row>
        <row r="28">
          <cell r="B28">
            <v>2.2</v>
          </cell>
          <cell r="F28">
            <v>297.3310983530213</v>
          </cell>
        </row>
        <row r="29">
          <cell r="B29">
            <v>2.4</v>
          </cell>
          <cell r="F29">
            <v>376.43450477527955</v>
          </cell>
        </row>
        <row r="30">
          <cell r="B30">
            <v>2.6</v>
          </cell>
          <cell r="F30">
            <v>470.81732504887185</v>
          </cell>
        </row>
        <row r="31">
          <cell r="B31">
            <v>2.8</v>
          </cell>
          <cell r="F31">
            <v>581.5839952347222</v>
          </cell>
        </row>
        <row r="32">
          <cell r="B32">
            <v>3</v>
          </cell>
          <cell r="F32">
            <v>709.2991978618868</v>
          </cell>
        </row>
        <row r="33">
          <cell r="B33">
            <v>3.2</v>
          </cell>
          <cell r="F33">
            <v>854.222921332072</v>
          </cell>
        </row>
        <row r="34">
          <cell r="B34">
            <v>3.4</v>
          </cell>
          <cell r="F34">
            <v>1016.710033708313</v>
          </cell>
        </row>
        <row r="35">
          <cell r="B35">
            <v>3.6</v>
          </cell>
          <cell r="F35">
            <v>1197.67416189568</v>
          </cell>
        </row>
        <row r="36">
          <cell r="B36">
            <v>3.8</v>
          </cell>
          <cell r="F36">
            <v>1398.965917794025</v>
          </cell>
        </row>
        <row r="37">
          <cell r="B37">
            <v>4.1</v>
          </cell>
          <cell r="F37">
            <v>1745.5089449228835</v>
          </cell>
        </row>
        <row r="38">
          <cell r="B38">
            <v>4.4</v>
          </cell>
          <cell r="F38">
            <v>2155.300111440701</v>
          </cell>
        </row>
        <row r="39">
          <cell r="B39">
            <v>4.7</v>
          </cell>
          <cell r="F39">
            <v>2629.0227319931896</v>
          </cell>
        </row>
        <row r="40">
          <cell r="B40">
            <v>5</v>
          </cell>
          <cell r="F40">
            <v>3129.1487648130055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5"/>
  <sheetViews>
    <sheetView tabSelected="1" zoomScalePageLayoutView="0" workbookViewId="0" topLeftCell="A1">
      <selection activeCell="I329" sqref="I329"/>
    </sheetView>
  </sheetViews>
  <sheetFormatPr defaultColWidth="9.140625" defaultRowHeight="12.75"/>
  <cols>
    <col min="1" max="1" width="11.8515625" style="35" customWidth="1"/>
    <col min="2" max="2" width="21.00390625" style="0" customWidth="1"/>
    <col min="3" max="3" width="18.7109375" style="0" customWidth="1"/>
    <col min="4" max="4" width="2.140625" style="0" customWidth="1"/>
    <col min="5" max="5" width="3.8515625" style="0" customWidth="1"/>
    <col min="6" max="6" width="14.7109375" style="0" customWidth="1"/>
    <col min="7" max="7" width="15.140625" style="0" customWidth="1"/>
    <col min="8" max="8" width="15.28125" style="0" customWidth="1"/>
    <col min="9" max="9" width="7.140625" style="0" customWidth="1"/>
    <col min="10" max="11" width="11.57421875" style="0" customWidth="1"/>
    <col min="12" max="12" width="14.8515625" style="0" customWidth="1"/>
    <col min="13" max="13" width="13.8515625" style="0" customWidth="1"/>
    <col min="14" max="14" width="15.421875" style="0" customWidth="1"/>
  </cols>
  <sheetData>
    <row r="1" spans="1:15" s="9" customFormat="1" ht="30">
      <c r="A1" s="33"/>
      <c r="B1" s="8"/>
      <c r="C1" s="8"/>
      <c r="D1" s="16"/>
      <c r="E1" s="17"/>
      <c r="F1" s="16"/>
      <c r="G1" s="18" t="s">
        <v>26</v>
      </c>
      <c r="H1" s="16"/>
      <c r="I1" s="16"/>
      <c r="J1" s="16"/>
      <c r="K1" s="16"/>
      <c r="L1" s="16"/>
      <c r="M1" s="16"/>
      <c r="N1" s="16"/>
      <c r="O1" s="16"/>
    </row>
    <row r="2" spans="1:15" s="9" customFormat="1" ht="30">
      <c r="A2" s="33"/>
      <c r="B2" s="8"/>
      <c r="C2" s="8"/>
      <c r="D2" s="16"/>
      <c r="E2" s="17"/>
      <c r="F2" s="16"/>
      <c r="G2" s="18" t="s">
        <v>11</v>
      </c>
      <c r="H2" s="16"/>
      <c r="I2" s="16"/>
      <c r="J2" s="16"/>
      <c r="K2" s="16"/>
      <c r="L2" s="16"/>
      <c r="M2" s="16"/>
      <c r="N2" s="16"/>
      <c r="O2" s="16"/>
    </row>
    <row r="3" spans="1:15" s="10" customFormat="1" ht="15">
      <c r="A3" s="34"/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0" customFormat="1" ht="15">
      <c r="A4" s="34"/>
      <c r="B4" s="19"/>
      <c r="C4" s="19"/>
      <c r="D4" s="19"/>
      <c r="E4" s="19" t="s">
        <v>13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0" customFormat="1" ht="15">
      <c r="A5" s="34"/>
      <c r="B5" s="19"/>
      <c r="C5" s="19"/>
      <c r="D5" s="19"/>
      <c r="E5" s="19" t="s">
        <v>14</v>
      </c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0" customFormat="1" ht="15">
      <c r="A6" s="34"/>
      <c r="B6" s="19"/>
      <c r="C6" s="19"/>
      <c r="D6" s="19"/>
      <c r="E6" s="20" t="s">
        <v>18</v>
      </c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8">
      <c r="B7" s="4"/>
      <c r="C7" s="4"/>
      <c r="D7" s="4"/>
      <c r="E7" s="4"/>
      <c r="F7" s="7" t="s">
        <v>1</v>
      </c>
      <c r="G7" s="7" t="s">
        <v>2</v>
      </c>
      <c r="H7" s="7"/>
      <c r="I7" s="7"/>
      <c r="J7" s="7" t="s">
        <v>3</v>
      </c>
      <c r="K7" s="7"/>
      <c r="L7" s="4"/>
      <c r="M7" s="4"/>
      <c r="N7" s="4"/>
      <c r="O7" s="4"/>
    </row>
    <row r="8" spans="2:15" ht="12.75">
      <c r="B8" s="4"/>
      <c r="C8" s="4"/>
      <c r="D8" s="4"/>
      <c r="E8" s="4"/>
      <c r="F8" s="21">
        <v>3.4</v>
      </c>
      <c r="G8" s="22">
        <f>F8/0.03937</f>
        <v>86.36017272034543</v>
      </c>
      <c r="H8" s="5">
        <f>3.14159265*(F8/2)^2</f>
        <v>9.0792027585</v>
      </c>
      <c r="I8" s="4"/>
      <c r="J8" s="23">
        <v>7.069</v>
      </c>
      <c r="K8" s="24">
        <f>J8/0.03937</f>
        <v>179.5529591059182</v>
      </c>
      <c r="L8" s="4"/>
      <c r="M8" s="4"/>
      <c r="N8" s="4"/>
      <c r="O8" s="4"/>
    </row>
    <row r="9" spans="2:15" ht="12.75">
      <c r="B9" s="4"/>
      <c r="C9" s="4"/>
      <c r="D9" s="4"/>
      <c r="E9" s="4"/>
      <c r="F9" s="25" t="s">
        <v>20</v>
      </c>
      <c r="G9" s="26" t="s">
        <v>19</v>
      </c>
      <c r="H9" s="4" t="s">
        <v>20</v>
      </c>
      <c r="I9" s="4"/>
      <c r="J9" s="25" t="s">
        <v>20</v>
      </c>
      <c r="K9" s="25" t="s">
        <v>19</v>
      </c>
      <c r="L9" s="4"/>
      <c r="M9" s="4"/>
      <c r="N9" s="4"/>
      <c r="O9" s="4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6" t="s">
        <v>4</v>
      </c>
      <c r="K10" s="6" t="s">
        <v>9</v>
      </c>
      <c r="L10" s="6" t="s">
        <v>5</v>
      </c>
      <c r="M10" s="6" t="s">
        <v>8</v>
      </c>
      <c r="N10" s="11" t="s">
        <v>6</v>
      </c>
      <c r="O10" s="4"/>
    </row>
    <row r="11" spans="1:15" ht="12.75">
      <c r="A11" s="36">
        <v>0.38</v>
      </c>
      <c r="B11" s="5">
        <f>A11*C43</f>
        <v>0.38</v>
      </c>
      <c r="C11" s="13"/>
      <c r="D11" s="2">
        <f>-9.475184+59.921788*B11-135.60886*B11^2+166.77782*B11^3-111.50394*B11^4+44.218751*B11^5-10.131798*B11^6+1.2482716*B11^7-0.065666262*B11^8+0.00029343852*B11^9</f>
        <v>0.8608613332500484</v>
      </c>
      <c r="E11" s="3"/>
      <c r="F11" s="12">
        <f>(D11*$H$8)*0.91</f>
        <v>7.1125004782921435</v>
      </c>
      <c r="G11" s="5">
        <f>F11*0.277777778</f>
        <v>1.9756945788839286</v>
      </c>
      <c r="H11" s="28">
        <f>F11/27.215</f>
        <v>0.2613448641665311</v>
      </c>
      <c r="I11" s="4"/>
      <c r="J11" s="5">
        <f>B11</f>
        <v>0.38</v>
      </c>
      <c r="K11" s="13">
        <f>J11/5*1024</f>
        <v>77.824</v>
      </c>
      <c r="L11" s="5">
        <f>(D11*$J$8)*0.91</f>
        <v>5.5377401759175795</v>
      </c>
      <c r="M11" s="5">
        <f>L11*0.277777778</f>
        <v>1.5382611612077142</v>
      </c>
      <c r="N11" s="28">
        <f>L11/27.215</f>
        <v>0.20348117493726178</v>
      </c>
      <c r="O11" s="4"/>
    </row>
    <row r="12" spans="1:15" ht="12.75">
      <c r="A12" s="36">
        <v>0.4</v>
      </c>
      <c r="B12" s="5">
        <f>A12*C43</f>
        <v>0.4</v>
      </c>
      <c r="C12" s="13">
        <f aca="true" t="shared" si="0" ref="C12:C40">B12/5*1024</f>
        <v>81.92</v>
      </c>
      <c r="D12" s="2">
        <f aca="true" t="shared" si="1" ref="D12:D40">-9.475184+59.921788*B12-135.60886*B12^2+166.77782*B12^3-111.50394*B12^4+44.218751*B12^5-10.131798*B12^6+1.2482716*B12^7-0.065666262*B12^8+0.00029343852*B12^9</f>
        <v>1.0286955917031235</v>
      </c>
      <c r="E12" s="3"/>
      <c r="F12" s="12">
        <f aca="true" t="shared" si="2" ref="F12:F40">(D12*$H$8)*0.91</f>
        <v>8.499159627001488</v>
      </c>
      <c r="G12" s="5">
        <f aca="true" t="shared" si="3" ref="G12:G40">F12*0.277777778</f>
        <v>2.360877676055782</v>
      </c>
      <c r="H12" s="28">
        <f aca="true" t="shared" si="4" ref="H12:H39">F12/27.215</f>
        <v>0.3122968813889946</v>
      </c>
      <c r="I12" s="4"/>
      <c r="J12" s="5">
        <f aca="true" t="shared" si="5" ref="J12:J40">B12</f>
        <v>0.4</v>
      </c>
      <c r="K12" s="13">
        <f aca="true" t="shared" si="6" ref="K12:K40">J12/5*1024</f>
        <v>81.92</v>
      </c>
      <c r="L12" s="5">
        <f aca="true" t="shared" si="7" ref="L12:L40">(D12*$J$8)*0.91</f>
        <v>6.617382715351936</v>
      </c>
      <c r="M12" s="5">
        <f aca="true" t="shared" si="8" ref="M12:M40">L12*0.277777778</f>
        <v>1.838161866846067</v>
      </c>
      <c r="N12" s="28">
        <f aca="true" t="shared" si="9" ref="N12:N40">L12/27.215</f>
        <v>0.24315203804342958</v>
      </c>
      <c r="O12" s="4"/>
    </row>
    <row r="13" spans="1:15" ht="12.75">
      <c r="A13" s="36">
        <v>0.44</v>
      </c>
      <c r="B13" s="5">
        <f>A13*C43</f>
        <v>0.44</v>
      </c>
      <c r="C13" s="13">
        <f t="shared" si="0"/>
        <v>90.112</v>
      </c>
      <c r="D13" s="2">
        <f t="shared" si="1"/>
        <v>1.3236673523462033</v>
      </c>
      <c r="E13" s="3"/>
      <c r="F13" s="12">
        <f t="shared" si="2"/>
        <v>10.936238291849817</v>
      </c>
      <c r="G13" s="5">
        <f t="shared" si="3"/>
        <v>3.0378439723885573</v>
      </c>
      <c r="H13" s="28">
        <f t="shared" si="4"/>
        <v>0.40184597802130506</v>
      </c>
      <c r="I13" s="4"/>
      <c r="J13" s="5">
        <f t="shared" si="5"/>
        <v>0.44</v>
      </c>
      <c r="K13" s="13">
        <f t="shared" si="6"/>
        <v>90.112</v>
      </c>
      <c r="L13" s="5">
        <f t="shared" si="7"/>
        <v>8.514874107499132</v>
      </c>
      <c r="M13" s="5">
        <f t="shared" si="8"/>
        <v>2.3652428095308418</v>
      </c>
      <c r="N13" s="28">
        <f t="shared" si="9"/>
        <v>0.31287430121253473</v>
      </c>
      <c r="O13" s="4"/>
    </row>
    <row r="14" spans="1:15" ht="12.75">
      <c r="A14" s="36">
        <v>0.5</v>
      </c>
      <c r="B14" s="5">
        <f>A14*C43</f>
        <v>0.5</v>
      </c>
      <c r="C14" s="13">
        <f t="shared" si="0"/>
        <v>102.4</v>
      </c>
      <c r="D14" s="2">
        <f t="shared" si="1"/>
        <v>1.69474906116117</v>
      </c>
      <c r="E14" s="3"/>
      <c r="F14" s="12">
        <f t="shared" si="2"/>
        <v>14.002143019464398</v>
      </c>
      <c r="G14" s="5">
        <f t="shared" si="3"/>
        <v>3.889484175185031</v>
      </c>
      <c r="H14" s="28">
        <f t="shared" si="4"/>
        <v>0.5145009376984897</v>
      </c>
      <c r="I14" s="4"/>
      <c r="J14" s="5">
        <f t="shared" si="5"/>
        <v>0.5</v>
      </c>
      <c r="K14" s="13">
        <f t="shared" si="6"/>
        <v>102.4</v>
      </c>
      <c r="L14" s="5">
        <f t="shared" si="7"/>
        <v>10.901964813146963</v>
      </c>
      <c r="M14" s="5">
        <f t="shared" si="8"/>
        <v>3.028323561630148</v>
      </c>
      <c r="N14" s="28">
        <f t="shared" si="9"/>
        <v>0.40058661815715463</v>
      </c>
      <c r="O14" s="4"/>
    </row>
    <row r="15" spans="1:15" ht="12.75">
      <c r="A15" s="36">
        <v>0.6</v>
      </c>
      <c r="B15" s="5">
        <f>A15*C43</f>
        <v>0.6</v>
      </c>
      <c r="C15" s="13">
        <f t="shared" si="0"/>
        <v>122.88</v>
      </c>
      <c r="D15" s="2">
        <f t="shared" si="1"/>
        <v>2.2313822382748096</v>
      </c>
      <c r="E15" s="3"/>
      <c r="F15" s="12">
        <f t="shared" si="2"/>
        <v>18.435846313441424</v>
      </c>
      <c r="G15" s="5">
        <f t="shared" si="3"/>
        <v>5.12106842449725</v>
      </c>
      <c r="H15" s="28">
        <f t="shared" si="4"/>
        <v>0.6774148930164036</v>
      </c>
      <c r="I15" s="4"/>
      <c r="J15" s="5">
        <f t="shared" si="5"/>
        <v>0.6</v>
      </c>
      <c r="K15" s="13">
        <f t="shared" si="6"/>
        <v>122.88</v>
      </c>
      <c r="L15" s="5">
        <f t="shared" si="7"/>
        <v>14.354013348551813</v>
      </c>
      <c r="M15" s="5">
        <f t="shared" si="8"/>
        <v>3.987225933343062</v>
      </c>
      <c r="N15" s="28">
        <f t="shared" si="9"/>
        <v>0.5274302167389974</v>
      </c>
      <c r="O15" s="4"/>
    </row>
    <row r="16" spans="1:15" ht="12.75">
      <c r="A16" s="36">
        <v>0.7</v>
      </c>
      <c r="B16" s="5">
        <f>A16*C43</f>
        <v>0.7</v>
      </c>
      <c r="C16" s="13">
        <f t="shared" si="0"/>
        <v>143.35999999999999</v>
      </c>
      <c r="D16" s="2">
        <f t="shared" si="1"/>
        <v>2.7932988894701576</v>
      </c>
      <c r="E16" s="3"/>
      <c r="F16" s="12">
        <f t="shared" si="2"/>
        <v>23.07844355415912</v>
      </c>
      <c r="G16" s="5">
        <f t="shared" si="3"/>
        <v>6.410678770172742</v>
      </c>
      <c r="H16" s="28">
        <f t="shared" si="4"/>
        <v>0.8480045399286834</v>
      </c>
      <c r="I16" s="4"/>
      <c r="J16" s="5">
        <f t="shared" si="5"/>
        <v>0.7</v>
      </c>
      <c r="K16" s="13">
        <f t="shared" si="6"/>
        <v>143.35999999999999</v>
      </c>
      <c r="L16" s="5">
        <f t="shared" si="7"/>
        <v>17.968705163194738</v>
      </c>
      <c r="M16" s="5">
        <f t="shared" si="8"/>
        <v>4.991306993769361</v>
      </c>
      <c r="N16" s="28">
        <f t="shared" si="9"/>
        <v>0.6602500519270527</v>
      </c>
      <c r="O16" s="4"/>
    </row>
    <row r="17" spans="1:15" ht="12.75">
      <c r="A17" s="36">
        <v>0.8</v>
      </c>
      <c r="B17" s="5">
        <f>A17*C43</f>
        <v>0.8</v>
      </c>
      <c r="C17" s="13">
        <f t="shared" si="0"/>
        <v>163.84</v>
      </c>
      <c r="D17" s="2">
        <f t="shared" si="1"/>
        <v>3.4752202310529134</v>
      </c>
      <c r="E17" s="3"/>
      <c r="F17" s="12">
        <f t="shared" si="2"/>
        <v>28.712528488435265</v>
      </c>
      <c r="G17" s="5">
        <f t="shared" si="3"/>
        <v>7.975702364279246</v>
      </c>
      <c r="H17" s="28">
        <f t="shared" si="4"/>
        <v>1.0550258492902909</v>
      </c>
      <c r="I17" s="4"/>
      <c r="J17" s="5">
        <f t="shared" si="5"/>
        <v>0.8</v>
      </c>
      <c r="K17" s="13">
        <f t="shared" si="6"/>
        <v>163.84</v>
      </c>
      <c r="L17" s="5">
        <f t="shared" si="7"/>
        <v>22.355361950114872</v>
      </c>
      <c r="M17" s="5">
        <f t="shared" si="8"/>
        <v>6.209822768888656</v>
      </c>
      <c r="N17" s="28">
        <f t="shared" si="9"/>
        <v>0.8214353095761482</v>
      </c>
      <c r="O17" s="4"/>
    </row>
    <row r="18" spans="1:15" ht="12.75">
      <c r="A18" s="36">
        <v>0.9</v>
      </c>
      <c r="B18" s="5">
        <f>A18*C43</f>
        <v>0.9</v>
      </c>
      <c r="C18" s="13">
        <f t="shared" si="0"/>
        <v>184.32</v>
      </c>
      <c r="D18" s="2">
        <f t="shared" si="1"/>
        <v>4.329712711210677</v>
      </c>
      <c r="E18" s="3"/>
      <c r="F18" s="12">
        <f t="shared" si="2"/>
        <v>35.77240902793421</v>
      </c>
      <c r="G18" s="5">
        <f t="shared" si="3"/>
        <v>9.936780293486704</v>
      </c>
      <c r="H18" s="28">
        <f t="shared" si="4"/>
        <v>1.3144372231465813</v>
      </c>
      <c r="I18" s="4"/>
      <c r="J18" s="5">
        <f t="shared" si="5"/>
        <v>0.9</v>
      </c>
      <c r="K18" s="13">
        <f t="shared" si="6"/>
        <v>184.32</v>
      </c>
      <c r="L18" s="5">
        <f t="shared" si="7"/>
        <v>27.852132631548933</v>
      </c>
      <c r="M18" s="5">
        <f t="shared" si="8"/>
        <v>7.736703514952954</v>
      </c>
      <c r="N18" s="28">
        <f t="shared" si="9"/>
        <v>1.0234110832830767</v>
      </c>
      <c r="O18" s="4"/>
    </row>
    <row r="19" spans="1:15" ht="12.75">
      <c r="A19" s="36">
        <v>1</v>
      </c>
      <c r="B19" s="5">
        <f>A19*C43</f>
        <v>1</v>
      </c>
      <c r="C19" s="13">
        <f t="shared" si="0"/>
        <v>204.8</v>
      </c>
      <c r="D19" s="2">
        <f t="shared" si="1"/>
        <v>5.381475776520004</v>
      </c>
      <c r="E19" s="3"/>
      <c r="F19" s="12">
        <f t="shared" si="2"/>
        <v>44.46215384063302</v>
      </c>
      <c r="G19" s="5">
        <f t="shared" si="3"/>
        <v>12.350598298945206</v>
      </c>
      <c r="H19" s="28">
        <f t="shared" si="4"/>
        <v>1.6337370509143128</v>
      </c>
      <c r="I19" s="4"/>
      <c r="J19" s="5">
        <f t="shared" si="5"/>
        <v>1</v>
      </c>
      <c r="K19" s="13">
        <f t="shared" si="6"/>
        <v>204.8</v>
      </c>
      <c r="L19" s="5">
        <f t="shared" si="7"/>
        <v>34.61790356044011</v>
      </c>
      <c r="M19" s="5">
        <f t="shared" si="8"/>
        <v>9.616084330037342</v>
      </c>
      <c r="N19" s="28">
        <f t="shared" si="9"/>
        <v>1.272015563492196</v>
      </c>
      <c r="O19" s="4"/>
    </row>
    <row r="20" spans="1:15" ht="12.75">
      <c r="A20" s="36">
        <v>1.1</v>
      </c>
      <c r="B20" s="5">
        <f>A20*C43</f>
        <v>1.1</v>
      </c>
      <c r="C20" s="13">
        <f t="shared" si="0"/>
        <v>225.28000000000003</v>
      </c>
      <c r="D20" s="2">
        <f t="shared" si="1"/>
        <v>6.638523202959348</v>
      </c>
      <c r="E20" s="3"/>
      <c r="F20" s="12">
        <f t="shared" si="2"/>
        <v>54.84797334077404</v>
      </c>
      <c r="G20" s="5">
        <f t="shared" si="3"/>
        <v>15.235548162403449</v>
      </c>
      <c r="H20" s="28">
        <f t="shared" si="4"/>
        <v>2.0153581973460972</v>
      </c>
      <c r="I20" s="4"/>
      <c r="J20" s="5">
        <f t="shared" si="5"/>
        <v>1.1</v>
      </c>
      <c r="K20" s="13">
        <f t="shared" si="6"/>
        <v>225.28000000000003</v>
      </c>
      <c r="L20" s="5">
        <f t="shared" si="7"/>
        <v>42.70422567476487</v>
      </c>
      <c r="M20" s="5">
        <f t="shared" si="8"/>
        <v>11.862284919146735</v>
      </c>
      <c r="N20" s="28">
        <f t="shared" si="9"/>
        <v>1.5691429606748069</v>
      </c>
      <c r="O20" s="4"/>
    </row>
    <row r="21" spans="1:15" ht="12.75">
      <c r="A21" s="36">
        <v>1.2</v>
      </c>
      <c r="B21" s="5">
        <f>A21*C43</f>
        <v>1.2</v>
      </c>
      <c r="C21" s="13">
        <f t="shared" si="0"/>
        <v>245.76</v>
      </c>
      <c r="D21" s="2">
        <f t="shared" si="1"/>
        <v>8.10066594665591</v>
      </c>
      <c r="E21" s="3"/>
      <c r="F21" s="12">
        <f t="shared" si="2"/>
        <v>66.92830563379447</v>
      </c>
      <c r="G21" s="5">
        <f t="shared" si="3"/>
        <v>18.591196024260306</v>
      </c>
      <c r="H21" s="28">
        <f t="shared" si="4"/>
        <v>2.4592432714971326</v>
      </c>
      <c r="I21" s="4"/>
      <c r="J21" s="5">
        <f t="shared" si="5"/>
        <v>1.2</v>
      </c>
      <c r="K21" s="13">
        <f t="shared" si="6"/>
        <v>245.76</v>
      </c>
      <c r="L21" s="5">
        <f t="shared" si="7"/>
        <v>52.10988289498867</v>
      </c>
      <c r="M21" s="5">
        <f t="shared" si="8"/>
        <v>14.47496748241016</v>
      </c>
      <c r="N21" s="28">
        <f t="shared" si="9"/>
        <v>1.9147485906664954</v>
      </c>
      <c r="O21" s="4"/>
    </row>
    <row r="22" spans="1:15" ht="12.75">
      <c r="A22" s="36">
        <v>1.3</v>
      </c>
      <c r="B22" s="5">
        <f>A22*C43</f>
        <v>1.3</v>
      </c>
      <c r="C22" s="13">
        <f t="shared" si="0"/>
        <v>266.24</v>
      </c>
      <c r="D22" s="2">
        <f t="shared" si="1"/>
        <v>9.76567895130477</v>
      </c>
      <c r="E22" s="3"/>
      <c r="F22" s="12">
        <f t="shared" si="2"/>
        <v>80.6847671387136</v>
      </c>
      <c r="G22" s="5">
        <f t="shared" si="3"/>
        <v>22.41243533423928</v>
      </c>
      <c r="H22" s="28">
        <f t="shared" si="4"/>
        <v>2.964716778934911</v>
      </c>
      <c r="I22" s="4"/>
      <c r="J22" s="5">
        <f t="shared" si="5"/>
        <v>1.3</v>
      </c>
      <c r="K22" s="13">
        <f t="shared" si="6"/>
        <v>266.24</v>
      </c>
      <c r="L22" s="5">
        <f t="shared" si="7"/>
        <v>62.820561901163806</v>
      </c>
      <c r="M22" s="5">
        <f t="shared" si="8"/>
        <v>17.450156097616738</v>
      </c>
      <c r="N22" s="28">
        <f t="shared" si="9"/>
        <v>2.308306518506846</v>
      </c>
      <c r="O22" s="4"/>
    </row>
    <row r="23" spans="1:15" ht="12.75">
      <c r="A23" s="36">
        <v>1.4</v>
      </c>
      <c r="B23" s="5">
        <f>A23*C43</f>
        <v>1.4</v>
      </c>
      <c r="C23" s="13">
        <f t="shared" si="0"/>
        <v>286.71999999999997</v>
      </c>
      <c r="D23" s="2">
        <f t="shared" si="1"/>
        <v>11.633508937390301</v>
      </c>
      <c r="E23" s="3"/>
      <c r="F23" s="12">
        <f t="shared" si="2"/>
        <v>96.11691765620346</v>
      </c>
      <c r="G23" s="5">
        <f t="shared" si="3"/>
        <v>26.69914381474916</v>
      </c>
      <c r="H23" s="28">
        <f t="shared" si="4"/>
        <v>3.531762544780579</v>
      </c>
      <c r="I23" s="4"/>
      <c r="J23" s="5">
        <f t="shared" si="5"/>
        <v>1.4</v>
      </c>
      <c r="K23" s="13">
        <f t="shared" si="6"/>
        <v>286.71999999999997</v>
      </c>
      <c r="L23" s="5">
        <f t="shared" si="7"/>
        <v>74.83591995735496</v>
      </c>
      <c r="M23" s="5">
        <f t="shared" si="8"/>
        <v>20.787755560339914</v>
      </c>
      <c r="N23" s="28">
        <f t="shared" si="9"/>
        <v>2.7498041505550233</v>
      </c>
      <c r="O23" s="4"/>
    </row>
    <row r="24" spans="1:15" ht="12.75">
      <c r="A24" s="36">
        <v>1.5</v>
      </c>
      <c r="B24" s="5">
        <f>A24*C43</f>
        <v>1.5</v>
      </c>
      <c r="C24" s="13">
        <f t="shared" si="0"/>
        <v>307.2</v>
      </c>
      <c r="D24" s="2">
        <f t="shared" si="1"/>
        <v>13.70885489301777</v>
      </c>
      <c r="E24" s="3"/>
      <c r="F24" s="12">
        <f t="shared" si="2"/>
        <v>113.26358057611247</v>
      </c>
      <c r="G24" s="5">
        <f t="shared" si="3"/>
        <v>31.46210574075648</v>
      </c>
      <c r="H24" s="28">
        <f t="shared" si="4"/>
        <v>4.161807112846316</v>
      </c>
      <c r="I24" s="4"/>
      <c r="J24" s="5">
        <f t="shared" si="5"/>
        <v>1.5</v>
      </c>
      <c r="K24" s="13">
        <f t="shared" si="6"/>
        <v>307.2</v>
      </c>
      <c r="L24" s="5">
        <f t="shared" si="7"/>
        <v>88.18618466725579</v>
      </c>
      <c r="M24" s="5">
        <f t="shared" si="8"/>
        <v>24.49616242716798</v>
      </c>
      <c r="N24" s="28">
        <f t="shared" si="9"/>
        <v>3.240352183253933</v>
      </c>
      <c r="O24" s="4"/>
    </row>
    <row r="25" spans="1:15" ht="12.75">
      <c r="A25" s="36">
        <v>1.6</v>
      </c>
      <c r="B25" s="5">
        <f>A25*C43</f>
        <v>1.6</v>
      </c>
      <c r="C25" s="13">
        <f t="shared" si="0"/>
        <v>327.68</v>
      </c>
      <c r="D25" s="2">
        <f t="shared" si="1"/>
        <v>16.00242778731979</v>
      </c>
      <c r="E25" s="3"/>
      <c r="F25" s="12">
        <f t="shared" si="2"/>
        <v>132.21325072349111</v>
      </c>
      <c r="G25" s="5">
        <f t="shared" si="3"/>
        <v>36.72590300812825</v>
      </c>
      <c r="H25" s="28">
        <f t="shared" si="4"/>
        <v>4.8581021761341585</v>
      </c>
      <c r="I25" s="4"/>
      <c r="J25" s="5">
        <f t="shared" si="5"/>
        <v>1.6</v>
      </c>
      <c r="K25" s="13">
        <f t="shared" si="6"/>
        <v>327.68</v>
      </c>
      <c r="L25" s="5">
        <f t="shared" si="7"/>
        <v>102.94025744599287</v>
      </c>
      <c r="M25" s="5">
        <f t="shared" si="8"/>
        <v>28.594515980095853</v>
      </c>
      <c r="N25" s="28">
        <f t="shared" si="9"/>
        <v>3.7824823606831846</v>
      </c>
      <c r="O25" s="4"/>
    </row>
    <row r="26" spans="1:15" ht="12.75">
      <c r="A26" s="36">
        <v>1.8</v>
      </c>
      <c r="B26" s="5">
        <f>A26*C43</f>
        <v>1.8</v>
      </c>
      <c r="C26" s="13">
        <f t="shared" si="0"/>
        <v>368.64</v>
      </c>
      <c r="D26" s="2">
        <f t="shared" si="1"/>
        <v>21.31769745505807</v>
      </c>
      <c r="E26" s="3"/>
      <c r="F26" s="12">
        <f t="shared" si="2"/>
        <v>176.1284047603368</v>
      </c>
      <c r="G26" s="5">
        <f t="shared" si="3"/>
        <v>48.924556917010975</v>
      </c>
      <c r="H26" s="28">
        <f t="shared" si="4"/>
        <v>6.471740024263707</v>
      </c>
      <c r="I26" s="4"/>
      <c r="J26" s="5">
        <f t="shared" si="5"/>
        <v>1.8</v>
      </c>
      <c r="K26" s="13">
        <f t="shared" si="6"/>
        <v>368.64</v>
      </c>
      <c r="L26" s="5">
        <f t="shared" si="7"/>
        <v>137.13227101192302</v>
      </c>
      <c r="M26" s="5">
        <f t="shared" si="8"/>
        <v>38.09229753378578</v>
      </c>
      <c r="N26" s="28">
        <f t="shared" si="9"/>
        <v>5.038848833802058</v>
      </c>
      <c r="O26" s="4"/>
    </row>
    <row r="27" spans="1:15" ht="12.75">
      <c r="A27" s="36">
        <v>2</v>
      </c>
      <c r="B27" s="5">
        <f>A27*C43</f>
        <v>2</v>
      </c>
      <c r="C27" s="13">
        <f t="shared" si="0"/>
        <v>409.6</v>
      </c>
      <c r="D27" s="2">
        <f t="shared" si="1"/>
        <v>27.775874250239863</v>
      </c>
      <c r="E27" s="3"/>
      <c r="F27" s="12">
        <f t="shared" si="2"/>
        <v>229.48634264239945</v>
      </c>
      <c r="G27" s="5">
        <f t="shared" si="3"/>
        <v>63.74620634055236</v>
      </c>
      <c r="H27" s="28">
        <f t="shared" si="4"/>
        <v>8.432347699518628</v>
      </c>
      <c r="I27" s="4"/>
      <c r="J27" s="5">
        <f t="shared" si="5"/>
        <v>2</v>
      </c>
      <c r="K27" s="13">
        <f t="shared" si="6"/>
        <v>409.6</v>
      </c>
      <c r="L27" s="5">
        <f t="shared" si="7"/>
        <v>178.6763661182005</v>
      </c>
      <c r="M27" s="5">
        <f t="shared" si="8"/>
        <v>49.63232396142821</v>
      </c>
      <c r="N27" s="28">
        <f t="shared" si="9"/>
        <v>6.56536344362302</v>
      </c>
      <c r="O27" s="4"/>
    </row>
    <row r="28" spans="1:15" ht="12.75">
      <c r="A28" s="36">
        <v>2.2</v>
      </c>
      <c r="B28" s="5">
        <f>A28*C43</f>
        <v>2.2</v>
      </c>
      <c r="C28" s="13">
        <f t="shared" si="0"/>
        <v>450.56000000000006</v>
      </c>
      <c r="D28" s="2">
        <f t="shared" si="1"/>
        <v>35.62175022913831</v>
      </c>
      <c r="E28" s="3"/>
      <c r="F28" s="12">
        <f t="shared" si="2"/>
        <v>294.3095545781214</v>
      </c>
      <c r="G28" s="5">
        <f t="shared" si="3"/>
        <v>81.75265411488027</v>
      </c>
      <c r="H28" s="28">
        <f t="shared" si="4"/>
        <v>10.814240476873833</v>
      </c>
      <c r="I28" s="4"/>
      <c r="J28" s="5">
        <f t="shared" si="5"/>
        <v>2.2</v>
      </c>
      <c r="K28" s="13">
        <f t="shared" si="6"/>
        <v>450.56000000000006</v>
      </c>
      <c r="L28" s="5">
        <f t="shared" si="7"/>
        <v>229.14723865649862</v>
      </c>
      <c r="M28" s="5">
        <f t="shared" si="8"/>
        <v>63.652010788837885</v>
      </c>
      <c r="N28" s="28">
        <f t="shared" si="9"/>
        <v>8.419887512640038</v>
      </c>
      <c r="O28" s="4"/>
    </row>
    <row r="29" spans="1:15" ht="12.75">
      <c r="A29" s="36">
        <v>2.4</v>
      </c>
      <c r="B29" s="5">
        <f>A29*C43</f>
        <v>2.4</v>
      </c>
      <c r="C29" s="13">
        <f t="shared" si="0"/>
        <v>491.52</v>
      </c>
      <c r="D29" s="2">
        <f t="shared" si="1"/>
        <v>45.098733301060776</v>
      </c>
      <c r="E29" s="3"/>
      <c r="F29" s="12">
        <f t="shared" si="2"/>
        <v>372.60909485058056</v>
      </c>
      <c r="G29" s="5">
        <f t="shared" si="3"/>
        <v>103.5025264301855</v>
      </c>
      <c r="H29" s="28">
        <f t="shared" si="4"/>
        <v>13.691313424603365</v>
      </c>
      <c r="I29" s="4"/>
      <c r="J29" s="5">
        <f t="shared" si="5"/>
        <v>2.4</v>
      </c>
      <c r="K29" s="13">
        <f t="shared" si="6"/>
        <v>491.52</v>
      </c>
      <c r="L29" s="5">
        <f t="shared" si="7"/>
        <v>290.1106805917308</v>
      </c>
      <c r="M29" s="5">
        <f t="shared" si="8"/>
        <v>80.5863002288387</v>
      </c>
      <c r="N29" s="28">
        <f t="shared" si="9"/>
        <v>10.659955193523086</v>
      </c>
      <c r="O29" s="4"/>
    </row>
    <row r="30" spans="1:15" ht="12.75">
      <c r="A30" s="36">
        <v>2.6</v>
      </c>
      <c r="B30" s="5">
        <f>A30*C43</f>
        <v>2.6</v>
      </c>
      <c r="C30" s="13">
        <f t="shared" si="0"/>
        <v>532.48</v>
      </c>
      <c r="D30" s="2">
        <f t="shared" si="1"/>
        <v>56.4062664462004</v>
      </c>
      <c r="E30" s="3"/>
      <c r="F30" s="12">
        <f t="shared" si="2"/>
        <v>466.03277622267603</v>
      </c>
      <c r="G30" s="5">
        <f t="shared" si="3"/>
        <v>129.45354905430617</v>
      </c>
      <c r="H30" s="28">
        <f t="shared" si="4"/>
        <v>17.124114503864636</v>
      </c>
      <c r="I30" s="4"/>
      <c r="J30" s="5">
        <f t="shared" si="5"/>
        <v>2.6</v>
      </c>
      <c r="K30" s="13">
        <f t="shared" si="6"/>
        <v>532.48</v>
      </c>
      <c r="L30" s="5">
        <f t="shared" si="7"/>
        <v>362.84966673245344</v>
      </c>
      <c r="M30" s="5">
        <f t="shared" si="8"/>
        <v>100.79157417298143</v>
      </c>
      <c r="N30" s="28">
        <f t="shared" si="9"/>
        <v>13.332708680229779</v>
      </c>
      <c r="O30" s="4"/>
    </row>
    <row r="31" spans="1:15" ht="12.75">
      <c r="A31" s="36">
        <v>2.8</v>
      </c>
      <c r="B31" s="5">
        <f>A31*C43</f>
        <v>2.8</v>
      </c>
      <c r="C31" s="13">
        <f t="shared" si="0"/>
        <v>573.4399999999999</v>
      </c>
      <c r="D31" s="2">
        <f t="shared" si="1"/>
        <v>69.67666661937356</v>
      </c>
      <c r="E31" s="3"/>
      <c r="F31" s="12">
        <f t="shared" si="2"/>
        <v>575.6738112340682</v>
      </c>
      <c r="G31" s="5">
        <f t="shared" si="3"/>
        <v>159.9093921373909</v>
      </c>
      <c r="H31" s="28">
        <f t="shared" si="4"/>
        <v>21.15281319985553</v>
      </c>
      <c r="I31" s="4"/>
      <c r="J31" s="5">
        <f t="shared" si="5"/>
        <v>2.8</v>
      </c>
      <c r="K31" s="13">
        <f t="shared" si="6"/>
        <v>573.4399999999999</v>
      </c>
      <c r="L31" s="5">
        <f t="shared" si="7"/>
        <v>448.21536426244006</v>
      </c>
      <c r="M31" s="5">
        <f t="shared" si="8"/>
        <v>124.5042679502812</v>
      </c>
      <c r="N31" s="28">
        <f t="shared" si="9"/>
        <v>16.46942363631968</v>
      </c>
      <c r="O31" s="4"/>
    </row>
    <row r="32" spans="1:15" ht="12.75">
      <c r="A32" s="36">
        <v>3.073</v>
      </c>
      <c r="B32" s="5">
        <f>A32*C43</f>
        <v>3.073</v>
      </c>
      <c r="C32" s="13">
        <f t="shared" si="0"/>
        <v>629.3504</v>
      </c>
      <c r="D32" s="2">
        <f t="shared" si="1"/>
        <v>91.07457615102126</v>
      </c>
      <c r="E32" s="3"/>
      <c r="F32" s="12">
        <f t="shared" si="2"/>
        <v>752.4649341478092</v>
      </c>
      <c r="G32" s="5">
        <f t="shared" si="3"/>
        <v>209.01803743049476</v>
      </c>
      <c r="H32" s="28">
        <f t="shared" si="4"/>
        <v>27.648904433136476</v>
      </c>
      <c r="I32" s="4"/>
      <c r="J32" s="5">
        <f t="shared" si="5"/>
        <v>3.073</v>
      </c>
      <c r="K32" s="13">
        <f t="shared" si="6"/>
        <v>629.3504</v>
      </c>
      <c r="L32" s="5">
        <f t="shared" si="7"/>
        <v>585.8636227185281</v>
      </c>
      <c r="M32" s="5">
        <f t="shared" si="8"/>
        <v>162.73989532978302</v>
      </c>
      <c r="N32" s="28">
        <f t="shared" si="9"/>
        <v>21.527232141044575</v>
      </c>
      <c r="O32" s="4"/>
    </row>
    <row r="33" spans="1:15" ht="12.75">
      <c r="A33" s="36">
        <v>3.2</v>
      </c>
      <c r="B33" s="5">
        <f>A33*C43</f>
        <v>3.2</v>
      </c>
      <c r="C33" s="13">
        <f t="shared" si="0"/>
        <v>655.36</v>
      </c>
      <c r="D33" s="2">
        <f t="shared" si="1"/>
        <v>102.34017131826442</v>
      </c>
      <c r="E33" s="3"/>
      <c r="F33" s="12">
        <f t="shared" si="2"/>
        <v>845.5421208217155</v>
      </c>
      <c r="G33" s="5">
        <f t="shared" si="3"/>
        <v>234.87281152726362</v>
      </c>
      <c r="H33" s="28">
        <f t="shared" si="4"/>
        <v>31.06897375791716</v>
      </c>
      <c r="I33" s="4"/>
      <c r="J33" s="5">
        <f t="shared" si="5"/>
        <v>3.2</v>
      </c>
      <c r="K33" s="13">
        <f t="shared" si="6"/>
        <v>655.36</v>
      </c>
      <c r="L33" s="5">
        <f t="shared" si="7"/>
        <v>658.3328306544182</v>
      </c>
      <c r="M33" s="5">
        <f t="shared" si="8"/>
        <v>182.87023088363455</v>
      </c>
      <c r="N33" s="28">
        <f t="shared" si="9"/>
        <v>24.19007277804219</v>
      </c>
      <c r="O33" s="4"/>
    </row>
    <row r="34" spans="1:15" ht="12.75">
      <c r="A34" s="36">
        <v>3.4</v>
      </c>
      <c r="B34" s="5">
        <f>A34*C43</f>
        <v>3.4</v>
      </c>
      <c r="C34" s="13">
        <f t="shared" si="0"/>
        <v>696.3199999999999</v>
      </c>
      <c r="D34" s="2">
        <f t="shared" si="1"/>
        <v>121.80693871858594</v>
      </c>
      <c r="E34" s="3"/>
      <c r="F34" s="12">
        <f t="shared" si="2"/>
        <v>1006.3780035565857</v>
      </c>
      <c r="G34" s="5">
        <f t="shared" si="3"/>
        <v>279.54944565602443</v>
      </c>
      <c r="H34" s="28">
        <f t="shared" si="4"/>
        <v>36.978798587418176</v>
      </c>
      <c r="I34" s="4"/>
      <c r="J34" s="5">
        <f t="shared" si="5"/>
        <v>3.4</v>
      </c>
      <c r="K34" s="13">
        <f t="shared" si="6"/>
        <v>696.3199999999999</v>
      </c>
      <c r="L34" s="5">
        <f t="shared" si="7"/>
        <v>783.5584573195325</v>
      </c>
      <c r="M34" s="5">
        <f t="shared" si="8"/>
        <v>217.65512720732755</v>
      </c>
      <c r="N34" s="28">
        <f t="shared" si="9"/>
        <v>28.7914186044289</v>
      </c>
      <c r="O34" s="4"/>
    </row>
    <row r="35" spans="1:15" ht="12.75">
      <c r="A35" s="36">
        <v>3.6</v>
      </c>
      <c r="B35" s="5">
        <f>A35*C43</f>
        <v>3.6</v>
      </c>
      <c r="C35" s="13">
        <f t="shared" si="0"/>
        <v>737.28</v>
      </c>
      <c r="D35" s="2">
        <f t="shared" si="1"/>
        <v>143.4873448733115</v>
      </c>
      <c r="E35" s="3"/>
      <c r="F35" s="12">
        <f t="shared" si="2"/>
        <v>1185.5031346190858</v>
      </c>
      <c r="G35" s="5">
        <f t="shared" si="3"/>
        <v>329.3064265465245</v>
      </c>
      <c r="H35" s="28">
        <f t="shared" si="4"/>
        <v>43.56065164868954</v>
      </c>
      <c r="I35" s="4"/>
      <c r="J35" s="5">
        <f t="shared" si="5"/>
        <v>3.6</v>
      </c>
      <c r="K35" s="13">
        <f t="shared" si="6"/>
        <v>737.28</v>
      </c>
      <c r="L35" s="5">
        <f t="shared" si="7"/>
        <v>923.0239572275897</v>
      </c>
      <c r="M35" s="5">
        <f t="shared" si="8"/>
        <v>256.3955438794469</v>
      </c>
      <c r="N35" s="28">
        <f t="shared" si="9"/>
        <v>33.91600063301818</v>
      </c>
      <c r="O35" s="4"/>
    </row>
    <row r="36" spans="1:15" ht="12.75">
      <c r="A36" s="36">
        <v>3.8</v>
      </c>
      <c r="B36" s="5">
        <f>A36*C43</f>
        <v>3.8</v>
      </c>
      <c r="C36" s="13">
        <f t="shared" si="0"/>
        <v>778.24</v>
      </c>
      <c r="D36" s="2">
        <f t="shared" si="1"/>
        <v>167.60310232859842</v>
      </c>
      <c r="E36" s="3"/>
      <c r="F36" s="12">
        <f t="shared" si="2"/>
        <v>1384.7493195854215</v>
      </c>
      <c r="G36" s="5">
        <f t="shared" si="3"/>
        <v>384.65258908145023</v>
      </c>
      <c r="H36" s="28">
        <f t="shared" si="4"/>
        <v>50.88184161621979</v>
      </c>
      <c r="I36" s="4"/>
      <c r="J36" s="5">
        <f t="shared" si="5"/>
        <v>3.8</v>
      </c>
      <c r="K36" s="13">
        <f t="shared" si="6"/>
        <v>778.24</v>
      </c>
      <c r="L36" s="5">
        <f t="shared" si="7"/>
        <v>1078.1555606283846</v>
      </c>
      <c r="M36" s="5">
        <f t="shared" si="8"/>
        <v>299.4876559696969</v>
      </c>
      <c r="N36" s="28">
        <f t="shared" si="9"/>
        <v>39.616224899077146</v>
      </c>
      <c r="O36" s="4"/>
    </row>
    <row r="37" spans="1:15" ht="12.75">
      <c r="A37" s="36">
        <v>4.1</v>
      </c>
      <c r="B37" s="5">
        <f>A37*C43</f>
        <v>4.1</v>
      </c>
      <c r="C37" s="13">
        <f t="shared" si="0"/>
        <v>839.68</v>
      </c>
      <c r="D37" s="2">
        <f t="shared" si="1"/>
        <v>209.12068735220436</v>
      </c>
      <c r="E37" s="3"/>
      <c r="F37" s="12">
        <f t="shared" si="2"/>
        <v>1727.7707005354703</v>
      </c>
      <c r="G37" s="5">
        <f t="shared" si="3"/>
        <v>479.9363060882463</v>
      </c>
      <c r="H37" s="28">
        <f t="shared" si="4"/>
        <v>63.485970991566056</v>
      </c>
      <c r="I37" s="4"/>
      <c r="J37" s="5">
        <f t="shared" si="5"/>
        <v>4.1</v>
      </c>
      <c r="K37" s="13">
        <f t="shared" si="6"/>
        <v>839.68</v>
      </c>
      <c r="L37" s="5">
        <f t="shared" si="7"/>
        <v>1345.2294663923867</v>
      </c>
      <c r="M37" s="5">
        <f t="shared" si="8"/>
        <v>373.6748520746028</v>
      </c>
      <c r="N37" s="28">
        <f t="shared" si="9"/>
        <v>49.42970664678988</v>
      </c>
      <c r="O37" s="4"/>
    </row>
    <row r="38" spans="1:15" ht="12.75">
      <c r="A38" s="36">
        <v>4.4</v>
      </c>
      <c r="B38" s="5">
        <f>A38*C43</f>
        <v>4.4</v>
      </c>
      <c r="C38" s="13">
        <f t="shared" si="0"/>
        <v>901.1200000000001</v>
      </c>
      <c r="D38" s="2">
        <f t="shared" si="1"/>
        <v>258.2157152879413</v>
      </c>
      <c r="E38" s="3"/>
      <c r="F38" s="12">
        <f t="shared" si="2"/>
        <v>2133.397479422598</v>
      </c>
      <c r="G38" s="5">
        <f t="shared" si="3"/>
        <v>592.6104114248099</v>
      </c>
      <c r="H38" s="28">
        <f t="shared" si="4"/>
        <v>78.39050080553363</v>
      </c>
      <c r="I38" s="4"/>
      <c r="J38" s="5">
        <f t="shared" si="5"/>
        <v>4.4</v>
      </c>
      <c r="K38" s="13">
        <f t="shared" si="6"/>
        <v>901.1200000000001</v>
      </c>
      <c r="L38" s="5">
        <f t="shared" si="7"/>
        <v>1661.0474711471159</v>
      </c>
      <c r="M38" s="5">
        <f t="shared" si="8"/>
        <v>461.4020756877649</v>
      </c>
      <c r="N38" s="28">
        <f t="shared" si="9"/>
        <v>61.03426313235774</v>
      </c>
      <c r="O38" s="4"/>
    </row>
    <row r="39" spans="1:15" ht="12.75">
      <c r="A39" s="36">
        <v>4.7</v>
      </c>
      <c r="B39" s="5">
        <f>A39*C43</f>
        <v>4.7</v>
      </c>
      <c r="C39" s="13">
        <f t="shared" si="0"/>
        <v>962.5600000000001</v>
      </c>
      <c r="D39" s="2">
        <f t="shared" si="1"/>
        <v>314.9700506423216</v>
      </c>
      <c r="E39" s="3"/>
      <c r="F39" s="12">
        <f t="shared" si="2"/>
        <v>2602.306026899352</v>
      </c>
      <c r="G39" s="5">
        <f t="shared" si="3"/>
        <v>722.8627858281102</v>
      </c>
      <c r="H39" s="28">
        <f t="shared" si="4"/>
        <v>95.6202839206082</v>
      </c>
      <c r="I39" s="4"/>
      <c r="J39" s="5">
        <f t="shared" si="5"/>
        <v>4.7</v>
      </c>
      <c r="K39" s="13">
        <f t="shared" si="6"/>
        <v>962.5600000000001</v>
      </c>
      <c r="L39" s="5">
        <f t="shared" si="7"/>
        <v>2026.1361920714203</v>
      </c>
      <c r="M39" s="5">
        <f t="shared" si="8"/>
        <v>562.8156093589803</v>
      </c>
      <c r="N39" s="28">
        <f t="shared" si="9"/>
        <v>74.44924461037738</v>
      </c>
      <c r="O39" s="4"/>
    </row>
    <row r="40" spans="1:15" ht="12.75">
      <c r="A40" s="36">
        <v>5</v>
      </c>
      <c r="B40" s="5">
        <f>A40*C43</f>
        <v>5</v>
      </c>
      <c r="C40" s="13">
        <f t="shared" si="0"/>
        <v>1024</v>
      </c>
      <c r="D40" s="2">
        <f t="shared" si="1"/>
        <v>374.88764662498306</v>
      </c>
      <c r="E40" s="3"/>
      <c r="F40" s="12">
        <f t="shared" si="2"/>
        <v>3097.3496693822585</v>
      </c>
      <c r="G40" s="5">
        <f t="shared" si="3"/>
        <v>860.3749088500383</v>
      </c>
      <c r="H40" s="28">
        <f>F40/27.215</f>
        <v>113.81038652883551</v>
      </c>
      <c r="I40" s="4"/>
      <c r="J40" s="5">
        <f t="shared" si="5"/>
        <v>5</v>
      </c>
      <c r="K40" s="13">
        <f t="shared" si="6"/>
        <v>1024</v>
      </c>
      <c r="L40" s="5">
        <f t="shared" si="7"/>
        <v>2411.573504332725</v>
      </c>
      <c r="M40" s="5">
        <f t="shared" si="8"/>
        <v>669.8815295172177</v>
      </c>
      <c r="N40" s="28">
        <f t="shared" si="9"/>
        <v>88.61192373076337</v>
      </c>
      <c r="O40" s="4"/>
    </row>
    <row r="41" spans="2:15" ht="12.7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</row>
    <row r="42" spans="2:15" ht="12.75"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"/>
      <c r="K42" s="3"/>
      <c r="L42" s="4"/>
      <c r="M42" s="4"/>
      <c r="N42" s="15" t="s">
        <v>21</v>
      </c>
      <c r="O42" s="4"/>
    </row>
    <row r="43" spans="2:15" ht="12.75">
      <c r="B43" s="3"/>
      <c r="C43" s="30">
        <v>1</v>
      </c>
      <c r="D43" s="3"/>
      <c r="E43" s="31" t="s">
        <v>23</v>
      </c>
      <c r="F43" s="4"/>
      <c r="G43" s="4"/>
      <c r="H43" s="13">
        <f>F40/1750*530</f>
        <v>938.0544712986269</v>
      </c>
      <c r="I43" s="4"/>
      <c r="J43" s="4"/>
      <c r="K43" s="14"/>
      <c r="L43" s="4"/>
      <c r="M43" s="4"/>
      <c r="N43" s="13">
        <f>L40/1750*530</f>
        <v>730.3622613121967</v>
      </c>
      <c r="O43" s="4"/>
    </row>
    <row r="44" spans="2:15" ht="12.75">
      <c r="B44" s="3"/>
      <c r="C44" s="32"/>
      <c r="D44" s="3"/>
      <c r="E44" s="31" t="s">
        <v>24</v>
      </c>
      <c r="F44" s="4"/>
      <c r="G44" s="4"/>
      <c r="H44" s="14"/>
      <c r="I44" s="4"/>
      <c r="J44" s="4"/>
      <c r="K44" s="14"/>
      <c r="L44" s="4"/>
      <c r="M44" s="4"/>
      <c r="N44" s="14"/>
      <c r="O44" s="4"/>
    </row>
    <row r="45" spans="2:15" ht="12.75"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"/>
      <c r="K45" s="4"/>
      <c r="L45" s="4"/>
      <c r="M45" s="4"/>
      <c r="N45" s="29" t="s">
        <v>15</v>
      </c>
      <c r="O45" s="4"/>
    </row>
    <row r="46" spans="2:15" ht="12.75">
      <c r="B46" s="4"/>
      <c r="C46" s="31" t="s">
        <v>17</v>
      </c>
      <c r="D46" s="4"/>
      <c r="E46" s="4"/>
      <c r="F46" s="4"/>
      <c r="G46" s="4"/>
      <c r="H46" s="13">
        <f>H43*0.8</f>
        <v>750.4435770389016</v>
      </c>
      <c r="I46" s="4"/>
      <c r="J46" s="4"/>
      <c r="K46" s="4"/>
      <c r="L46" s="4"/>
      <c r="M46" s="4"/>
      <c r="N46" s="13">
        <f>N43*0.8</f>
        <v>584.2898090497573</v>
      </c>
      <c r="O46" s="4"/>
    </row>
    <row r="47" spans="2:15" ht="12.75">
      <c r="B47" s="4"/>
      <c r="C47" s="31" t="s">
        <v>22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2.75">
      <c r="B48" s="4"/>
      <c r="C48" s="31" t="s">
        <v>31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7" ht="20.25">
      <c r="B67" s="39" t="s">
        <v>30</v>
      </c>
    </row>
    <row r="69" spans="1:8" ht="15">
      <c r="A69" s="41" t="s">
        <v>4</v>
      </c>
      <c r="B69" s="42" t="s">
        <v>27</v>
      </c>
      <c r="C69" s="42" t="s">
        <v>28</v>
      </c>
      <c r="D69" s="42"/>
      <c r="E69" s="42"/>
      <c r="F69" s="42" t="s">
        <v>7</v>
      </c>
      <c r="G69" s="42" t="s">
        <v>8</v>
      </c>
      <c r="H69" s="42" t="s">
        <v>29</v>
      </c>
    </row>
    <row r="70" spans="1:8" ht="12.75">
      <c r="A70" s="47">
        <v>0</v>
      </c>
      <c r="B70" s="44">
        <f>A70*$C$43</f>
        <v>0</v>
      </c>
      <c r="C70" s="45">
        <f>B70/5*1024</f>
        <v>0</v>
      </c>
      <c r="D70" s="45">
        <f>-9.475184+59.921788*B70-135.60886*B70^2+166.77782*B70^3-111.50394*B70^4+44.218751*B70^5-10.131798*B70^6+1.2482716*B70^7-0.065666262*B70^8+0.00029343852*B70^9</f>
        <v>-9.475184</v>
      </c>
      <c r="E70" s="45"/>
      <c r="F70" s="46">
        <f>(D70*$H$8)*0.91</f>
        <v>-78.2846762061865</v>
      </c>
      <c r="G70" s="44">
        <f>F70*0.277777778</f>
        <v>-21.745743408003953</v>
      </c>
      <c r="H70" s="46">
        <f>F70/27.215</f>
        <v>-2.876526775902499</v>
      </c>
    </row>
    <row r="71" spans="1:8" ht="12.75">
      <c r="A71" s="43">
        <f>(5/256)+A70</f>
        <v>0.01953125</v>
      </c>
      <c r="B71" s="44">
        <f aca="true" t="shared" si="10" ref="B71:B134">A71*$C$43</f>
        <v>0.01953125</v>
      </c>
      <c r="C71" s="45">
        <f aca="true" t="shared" si="11" ref="C71:C134">B71/5*1024</f>
        <v>4</v>
      </c>
      <c r="D71" s="45">
        <f aca="true" t="shared" si="12" ref="D71:D134">-9.475184+59.921788*B71-135.60886*B71^2+166.77782*B71^3-111.50394*B71^4+44.218751*B71^5-10.131798*B71^6+1.2482716*B71^7-0.065666262*B71^8+0.00029343852*B71^9</f>
        <v>-8.355340762121616</v>
      </c>
      <c r="E71" s="45"/>
      <c r="F71" s="46">
        <f aca="true" t="shared" si="13" ref="F71:F134">(D71*$H$8)*0.91</f>
        <v>-69.03244793505247</v>
      </c>
      <c r="G71" s="44">
        <f aca="true" t="shared" si="14" ref="G71:G134">F71*0.277777778</f>
        <v>-19.175679997299564</v>
      </c>
      <c r="H71" s="46">
        <f aca="true" t="shared" si="15" ref="H71:H134">F71/27.215</f>
        <v>-2.5365588070936056</v>
      </c>
    </row>
    <row r="72" spans="1:8" ht="12.75">
      <c r="A72" s="43">
        <f aca="true" t="shared" si="16" ref="A72:A135">(5/256)+A71</f>
        <v>0.0390625</v>
      </c>
      <c r="B72" s="44">
        <f t="shared" si="10"/>
        <v>0.0390625</v>
      </c>
      <c r="C72" s="45">
        <f t="shared" si="11"/>
        <v>8</v>
      </c>
      <c r="D72" s="45">
        <f t="shared" si="12"/>
        <v>-7.331726751998824</v>
      </c>
      <c r="E72" s="45"/>
      <c r="F72" s="46">
        <f t="shared" si="13"/>
        <v>-60.57527271369753</v>
      </c>
      <c r="G72" s="44">
        <f t="shared" si="14"/>
        <v>-16.82646465615493</v>
      </c>
      <c r="H72" s="46">
        <f t="shared" si="15"/>
        <v>-2.2258046192797183</v>
      </c>
    </row>
    <row r="73" spans="1:8" ht="12.75">
      <c r="A73" s="43">
        <f t="shared" si="16"/>
        <v>0.05859375</v>
      </c>
      <c r="B73" s="44">
        <f t="shared" si="10"/>
        <v>0.05859375</v>
      </c>
      <c r="C73" s="45">
        <f t="shared" si="11"/>
        <v>12</v>
      </c>
      <c r="D73" s="45">
        <f t="shared" si="12"/>
        <v>-6.397452004298657</v>
      </c>
      <c r="E73" s="45"/>
      <c r="F73" s="46">
        <f t="shared" si="13"/>
        <v>-52.85622513516774</v>
      </c>
      <c r="G73" s="44">
        <f t="shared" si="14"/>
        <v>-14.682284771514643</v>
      </c>
      <c r="H73" s="46">
        <f t="shared" si="15"/>
        <v>-1.9421725201237459</v>
      </c>
    </row>
    <row r="74" spans="1:8" ht="12.75">
      <c r="A74" s="43">
        <f t="shared" si="16"/>
        <v>0.078125</v>
      </c>
      <c r="B74" s="44">
        <f t="shared" si="10"/>
        <v>0.078125</v>
      </c>
      <c r="C74" s="45">
        <f t="shared" si="11"/>
        <v>16</v>
      </c>
      <c r="D74" s="45">
        <f t="shared" si="12"/>
        <v>-5.545986680235828</v>
      </c>
      <c r="E74" s="45"/>
      <c r="F74" s="46">
        <f t="shared" si="13"/>
        <v>-45.82135518487926</v>
      </c>
      <c r="G74" s="44">
        <f t="shared" si="14"/>
        <v>-12.728154228204538</v>
      </c>
      <c r="H74" s="46">
        <f t="shared" si="15"/>
        <v>-1.6836801464221665</v>
      </c>
    </row>
    <row r="75" spans="1:8" ht="12.75">
      <c r="A75" s="43">
        <f t="shared" si="16"/>
        <v>0.09765625</v>
      </c>
      <c r="B75" s="44">
        <f t="shared" si="10"/>
        <v>0.09765625</v>
      </c>
      <c r="C75" s="45">
        <f t="shared" si="11"/>
        <v>20</v>
      </c>
      <c r="D75" s="45">
        <f t="shared" si="12"/>
        <v>-4.771146976111137</v>
      </c>
      <c r="E75" s="45"/>
      <c r="F75" s="46">
        <f t="shared" si="13"/>
        <v>-39.41957181591262</v>
      </c>
      <c r="G75" s="44">
        <f t="shared" si="14"/>
        <v>-10.949881068735632</v>
      </c>
      <c r="H75" s="46">
        <f t="shared" si="15"/>
        <v>-1.4484501861441343</v>
      </c>
    </row>
    <row r="76" spans="1:8" ht="12.75">
      <c r="A76" s="43">
        <f t="shared" si="16"/>
        <v>0.1171875</v>
      </c>
      <c r="B76" s="44">
        <f t="shared" si="10"/>
        <v>0.1171875</v>
      </c>
      <c r="C76" s="45">
        <f t="shared" si="11"/>
        <v>24</v>
      </c>
      <c r="D76" s="45">
        <f t="shared" si="12"/>
        <v>-4.067081416600899</v>
      </c>
      <c r="E76" s="45"/>
      <c r="F76" s="46">
        <f t="shared" si="13"/>
        <v>-33.60252970314874</v>
      </c>
      <c r="G76" s="44">
        <f t="shared" si="14"/>
        <v>-9.334036036119656</v>
      </c>
      <c r="H76" s="46">
        <f t="shared" si="15"/>
        <v>-1.2347062172753533</v>
      </c>
    </row>
    <row r="77" spans="1:8" ht="12.75">
      <c r="A77" s="43">
        <f t="shared" si="16"/>
        <v>0.13671875</v>
      </c>
      <c r="B77" s="44">
        <f t="shared" si="10"/>
        <v>0.13671875</v>
      </c>
      <c r="C77" s="45">
        <f t="shared" si="11"/>
        <v>28</v>
      </c>
      <c r="D77" s="45">
        <f t="shared" si="12"/>
        <v>-3.4282575261722696</v>
      </c>
      <c r="E77" s="45"/>
      <c r="F77" s="46">
        <f t="shared" si="13"/>
        <v>-28.324519121509205</v>
      </c>
      <c r="G77" s="44">
        <f t="shared" si="14"/>
        <v>-7.867921984491338</v>
      </c>
      <c r="H77" s="46">
        <f t="shared" si="15"/>
        <v>-1.0407686614554181</v>
      </c>
    </row>
    <row r="78" spans="1:8" ht="12.75">
      <c r="A78" s="43">
        <f t="shared" si="16"/>
        <v>0.15625</v>
      </c>
      <c r="B78" s="44">
        <f t="shared" si="10"/>
        <v>0.15625</v>
      </c>
      <c r="C78" s="45">
        <f t="shared" si="11"/>
        <v>32</v>
      </c>
      <c r="D78" s="45">
        <f t="shared" si="12"/>
        <v>-2.8494488720553</v>
      </c>
      <c r="E78" s="45"/>
      <c r="F78" s="46">
        <f t="shared" si="13"/>
        <v>-23.542358894025966</v>
      </c>
      <c r="G78" s="44">
        <f t="shared" si="14"/>
        <v>-6.53954414246107</v>
      </c>
      <c r="H78" s="46">
        <f t="shared" si="15"/>
        <v>-0.865050850414329</v>
      </c>
    </row>
    <row r="79" spans="1:8" ht="12.75">
      <c r="A79" s="43">
        <f t="shared" si="16"/>
        <v>0.17578125</v>
      </c>
      <c r="B79" s="44">
        <f t="shared" si="10"/>
        <v>0.17578125</v>
      </c>
      <c r="C79" s="45">
        <f t="shared" si="11"/>
        <v>36</v>
      </c>
      <c r="D79" s="45">
        <f t="shared" si="12"/>
        <v>-2.3257224722583714</v>
      </c>
      <c r="E79" s="45"/>
      <c r="F79" s="46">
        <f t="shared" si="13"/>
        <v>-19.215292355926618</v>
      </c>
      <c r="G79" s="44">
        <f t="shared" si="14"/>
        <v>-5.33758121424968</v>
      </c>
      <c r="H79" s="46">
        <f t="shared" si="15"/>
        <v>-0.7060552032308145</v>
      </c>
    </row>
    <row r="80" spans="1:8" ht="12.75">
      <c r="A80" s="43">
        <f t="shared" si="16"/>
        <v>0.1953125</v>
      </c>
      <c r="B80" s="44">
        <f t="shared" si="10"/>
        <v>0.1953125</v>
      </c>
      <c r="C80" s="45">
        <f t="shared" si="11"/>
        <v>40</v>
      </c>
      <c r="D80" s="45">
        <f t="shared" si="12"/>
        <v>-1.8524265621694687</v>
      </c>
      <c r="E80" s="45"/>
      <c r="F80" s="46">
        <f t="shared" si="13"/>
        <v>-15.304886281382618</v>
      </c>
      <c r="G80" s="44">
        <f t="shared" si="14"/>
        <v>-4.251357303785146</v>
      </c>
      <c r="H80" s="46">
        <f t="shared" si="15"/>
        <v>-0.5623695124520528</v>
      </c>
    </row>
    <row r="81" spans="1:8" ht="12.75">
      <c r="A81" s="43">
        <f t="shared" si="16"/>
        <v>0.21484375</v>
      </c>
      <c r="B81" s="44">
        <f t="shared" si="10"/>
        <v>0.21484375</v>
      </c>
      <c r="C81" s="45">
        <f t="shared" si="11"/>
        <v>44</v>
      </c>
      <c r="D81" s="45">
        <f t="shared" si="12"/>
        <v>-1.425178713341529</v>
      </c>
      <c r="E81" s="45"/>
      <c r="F81" s="46">
        <f t="shared" si="13"/>
        <v>-11.774932720028561</v>
      </c>
      <c r="G81" s="44">
        <f t="shared" si="14"/>
        <v>-3.2708146470690296</v>
      </c>
      <c r="H81" s="46">
        <f t="shared" si="15"/>
        <v>-0.4326633371313085</v>
      </c>
    </row>
    <row r="82" spans="1:8" ht="12.75">
      <c r="A82" s="43">
        <f t="shared" si="16"/>
        <v>0.234375</v>
      </c>
      <c r="B82" s="44">
        <f t="shared" si="10"/>
        <v>0.234375</v>
      </c>
      <c r="C82" s="45">
        <f t="shared" si="11"/>
        <v>48</v>
      </c>
      <c r="D82" s="45">
        <f t="shared" si="12"/>
        <v>-1.0398542981157586</v>
      </c>
      <c r="E82" s="45"/>
      <c r="F82" s="46">
        <f t="shared" si="13"/>
        <v>-8.591353690820515</v>
      </c>
      <c r="G82" s="44">
        <f t="shared" si="14"/>
        <v>-2.3864871382482216</v>
      </c>
      <c r="H82" s="46">
        <f t="shared" si="15"/>
        <v>-0.3156845008568993</v>
      </c>
    </row>
    <row r="83" spans="1:8" ht="12.75">
      <c r="A83" s="43">
        <f t="shared" si="16"/>
        <v>0.25390625</v>
      </c>
      <c r="B83" s="44">
        <f t="shared" si="10"/>
        <v>0.25390625</v>
      </c>
      <c r="C83" s="45">
        <f t="shared" si="11"/>
        <v>52</v>
      </c>
      <c r="D83" s="45">
        <f t="shared" si="12"/>
        <v>-0.6925752937925689</v>
      </c>
      <c r="E83" s="45"/>
      <c r="F83" s="46">
        <f t="shared" si="13"/>
        <v>-5.7221086812621</v>
      </c>
      <c r="G83" s="44">
        <f t="shared" si="14"/>
        <v>-1.589474634955496</v>
      </c>
      <c r="H83" s="46">
        <f t="shared" si="15"/>
        <v>-0.21025569286283666</v>
      </c>
    </row>
    <row r="84" spans="1:8" ht="12.75">
      <c r="A84" s="43">
        <f t="shared" si="16"/>
        <v>0.2734375</v>
      </c>
      <c r="B84" s="44">
        <f t="shared" si="10"/>
        <v>0.2734375</v>
      </c>
      <c r="C84" s="45">
        <f t="shared" si="11"/>
        <v>56</v>
      </c>
      <c r="D84" s="45">
        <f t="shared" si="12"/>
        <v>-0.37969942011531205</v>
      </c>
      <c r="E84" s="45"/>
      <c r="F84" s="46">
        <f t="shared" si="13"/>
        <v>-3.13710490048573</v>
      </c>
      <c r="G84" s="44">
        <f t="shared" si="14"/>
        <v>-0.8714180286098371</v>
      </c>
      <c r="H84" s="46">
        <f t="shared" si="15"/>
        <v>-0.11527117032833842</v>
      </c>
    </row>
    <row r="85" spans="1:8" ht="12.75">
      <c r="A85" s="43">
        <f t="shared" si="16"/>
        <v>0.29296875</v>
      </c>
      <c r="B85" s="44">
        <f t="shared" si="10"/>
        <v>0.29296875</v>
      </c>
      <c r="C85" s="45">
        <f t="shared" si="11"/>
        <v>60</v>
      </c>
      <c r="D85" s="45">
        <f t="shared" si="12"/>
        <v>-0.09780960388766101</v>
      </c>
      <c r="E85" s="45"/>
      <c r="F85" s="46">
        <f t="shared" si="13"/>
        <v>-0.8081102351364262</v>
      </c>
      <c r="G85" s="44">
        <f t="shared" si="14"/>
        <v>-0.22447506549525398</v>
      </c>
      <c r="H85" s="46">
        <f t="shared" si="15"/>
        <v>-0.02969355999031513</v>
      </c>
    </row>
    <row r="86" spans="1:8" ht="12.75">
      <c r="A86" s="43">
        <f t="shared" si="16"/>
        <v>0.3125</v>
      </c>
      <c r="B86" s="44">
        <f t="shared" si="10"/>
        <v>0.3125</v>
      </c>
      <c r="C86" s="45">
        <f t="shared" si="11"/>
        <v>64</v>
      </c>
      <c r="D86" s="45">
        <f t="shared" si="12"/>
        <v>0.1562962353990227</v>
      </c>
      <c r="E86" s="45"/>
      <c r="F86" s="46">
        <f t="shared" si="13"/>
        <v>1.2913311425359546</v>
      </c>
      <c r="G86" s="44">
        <f t="shared" si="14"/>
        <v>0.3587030954358387</v>
      </c>
      <c r="H86" s="46">
        <f t="shared" si="15"/>
        <v>0.04744924279022431</v>
      </c>
    </row>
    <row r="87" spans="1:8" ht="12.75">
      <c r="A87" s="43">
        <f t="shared" si="16"/>
        <v>0.33203125</v>
      </c>
      <c r="B87" s="44">
        <f t="shared" si="10"/>
        <v>0.33203125</v>
      </c>
      <c r="C87" s="45">
        <f t="shared" si="11"/>
        <v>68</v>
      </c>
      <c r="D87" s="45">
        <f t="shared" si="12"/>
        <v>0.38561508499652025</v>
      </c>
      <c r="E87" s="45"/>
      <c r="F87" s="46">
        <f t="shared" si="13"/>
        <v>3.1859805645118526</v>
      </c>
      <c r="G87" s="44">
        <f t="shared" si="14"/>
        <v>0.884994601961288</v>
      </c>
      <c r="H87" s="46">
        <f t="shared" si="15"/>
        <v>0.11706707935005889</v>
      </c>
    </row>
    <row r="88" spans="1:8" ht="12.75">
      <c r="A88" s="43">
        <f t="shared" si="16"/>
        <v>0.3515625</v>
      </c>
      <c r="B88" s="44">
        <f t="shared" si="10"/>
        <v>0.3515625</v>
      </c>
      <c r="C88" s="45">
        <f t="shared" si="11"/>
        <v>72</v>
      </c>
      <c r="D88" s="45">
        <f t="shared" si="12"/>
        <v>0.5929484294014511</v>
      </c>
      <c r="E88" s="45"/>
      <c r="F88" s="46">
        <f t="shared" si="13"/>
        <v>4.898984104441606</v>
      </c>
      <c r="G88" s="44">
        <f t="shared" si="14"/>
        <v>1.3608289189891092</v>
      </c>
      <c r="H88" s="46">
        <f t="shared" si="15"/>
        <v>0.18001043925929106</v>
      </c>
    </row>
    <row r="89" spans="1:8" ht="12.75">
      <c r="A89" s="43">
        <f t="shared" si="16"/>
        <v>0.37109375</v>
      </c>
      <c r="B89" s="44">
        <f t="shared" si="10"/>
        <v>0.37109375</v>
      </c>
      <c r="C89" s="45">
        <f t="shared" si="11"/>
        <v>76</v>
      </c>
      <c r="D89" s="45">
        <f t="shared" si="12"/>
        <v>0.7809115378851659</v>
      </c>
      <c r="E89" s="45"/>
      <c r="F89" s="46">
        <f t="shared" si="13"/>
        <v>6.451949311909442</v>
      </c>
      <c r="G89" s="44">
        <f t="shared" si="14"/>
        <v>1.7922081436308337</v>
      </c>
      <c r="H89" s="46">
        <f t="shared" si="15"/>
        <v>0.2370732798790903</v>
      </c>
    </row>
    <row r="90" spans="1:8" ht="12.75">
      <c r="A90" s="43">
        <f t="shared" si="16"/>
        <v>0.390625</v>
      </c>
      <c r="B90" s="44">
        <f t="shared" si="10"/>
        <v>0.390625</v>
      </c>
      <c r="C90" s="45">
        <f t="shared" si="11"/>
        <v>80</v>
      </c>
      <c r="D90" s="45">
        <f t="shared" si="12"/>
        <v>0.9519424549537712</v>
      </c>
      <c r="E90" s="45"/>
      <c r="F90" s="46">
        <f t="shared" si="13"/>
        <v>7.865019492284082</v>
      </c>
      <c r="G90" s="44">
        <f t="shared" si="14"/>
        <v>2.1847276384933605</v>
      </c>
      <c r="H90" s="46">
        <f t="shared" si="15"/>
        <v>0.2889957557333854</v>
      </c>
    </row>
    <row r="91" spans="1:8" ht="12.75">
      <c r="A91" s="43">
        <f t="shared" si="16"/>
        <v>0.41015625</v>
      </c>
      <c r="B91" s="44">
        <f t="shared" si="10"/>
        <v>0.41015625</v>
      </c>
      <c r="C91" s="45">
        <f t="shared" si="11"/>
        <v>84</v>
      </c>
      <c r="D91" s="45">
        <f t="shared" si="12"/>
        <v>1.1083106995848773</v>
      </c>
      <c r="E91" s="45"/>
      <c r="F91" s="46">
        <f t="shared" si="13"/>
        <v>9.156945580460935</v>
      </c>
      <c r="G91" s="44">
        <f t="shared" si="14"/>
        <v>2.5435959966073582</v>
      </c>
      <c r="H91" s="46">
        <f t="shared" si="15"/>
        <v>0.3364668594694446</v>
      </c>
    </row>
    <row r="92" spans="1:8" ht="12.75">
      <c r="A92" s="43">
        <f t="shared" si="16"/>
        <v>0.4296875</v>
      </c>
      <c r="B92" s="44">
        <f t="shared" si="10"/>
        <v>0.4296875</v>
      </c>
      <c r="C92" s="45">
        <f t="shared" si="11"/>
        <v>88</v>
      </c>
      <c r="D92" s="45">
        <f t="shared" si="12"/>
        <v>1.2521256790324966</v>
      </c>
      <c r="E92" s="45"/>
      <c r="F92" s="46">
        <f t="shared" si="13"/>
        <v>10.34515565634508</v>
      </c>
      <c r="G92" s="44">
        <f t="shared" si="14"/>
        <v>2.8736543512836676</v>
      </c>
      <c r="H92" s="46">
        <f t="shared" si="15"/>
        <v>0.38012697616553665</v>
      </c>
    </row>
    <row r="93" spans="1:8" ht="12.75">
      <c r="A93" s="43">
        <f t="shared" si="16"/>
        <v>0.44921875</v>
      </c>
      <c r="B93" s="44">
        <f t="shared" si="10"/>
        <v>0.44921875</v>
      </c>
      <c r="C93" s="45">
        <f t="shared" si="11"/>
        <v>92</v>
      </c>
      <c r="D93" s="45">
        <f t="shared" si="12"/>
        <v>1.3853448229361065</v>
      </c>
      <c r="E93" s="45"/>
      <c r="F93" s="46">
        <f t="shared" si="13"/>
        <v>11.445822149466425</v>
      </c>
      <c r="G93" s="44">
        <f t="shared" si="14"/>
        <v>3.179395044061967</v>
      </c>
      <c r="H93" s="46">
        <f t="shared" si="15"/>
        <v>0.42057035272704113</v>
      </c>
    </row>
    <row r="94" spans="1:8" ht="12.75">
      <c r="A94" s="43">
        <f t="shared" si="16"/>
        <v>0.46875</v>
      </c>
      <c r="B94" s="44">
        <f t="shared" si="10"/>
        <v>0.46875</v>
      </c>
      <c r="C94" s="45">
        <f t="shared" si="11"/>
        <v>96</v>
      </c>
      <c r="D94" s="45">
        <f t="shared" si="12"/>
        <v>1.509781443414892</v>
      </c>
      <c r="E94" s="45"/>
      <c r="F94" s="46">
        <f t="shared" si="13"/>
        <v>12.473926779663984</v>
      </c>
      <c r="G94" s="44">
        <f t="shared" si="14"/>
        <v>3.4649796637897565</v>
      </c>
      <c r="H94" s="46">
        <f t="shared" si="15"/>
        <v>0.45834748409568193</v>
      </c>
    </row>
    <row r="95" spans="1:8" ht="12.75">
      <c r="A95" s="43">
        <f t="shared" si="16"/>
        <v>0.48828125</v>
      </c>
      <c r="B95" s="44">
        <f t="shared" si="10"/>
        <v>0.48828125</v>
      </c>
      <c r="C95" s="45">
        <f t="shared" si="11"/>
        <v>100</v>
      </c>
      <c r="D95" s="45">
        <f t="shared" si="12"/>
        <v>1.6271123267729313</v>
      </c>
      <c r="E95" s="45"/>
      <c r="F95" s="46">
        <f t="shared" si="13"/>
        <v>13.443323280319797</v>
      </c>
      <c r="G95" s="44">
        <f t="shared" si="14"/>
        <v>3.734256469742904</v>
      </c>
      <c r="H95" s="46">
        <f t="shared" si="15"/>
        <v>0.4939674179797831</v>
      </c>
    </row>
    <row r="96" spans="1:8" ht="12.75">
      <c r="A96" s="43">
        <f t="shared" si="16"/>
        <v>0.5078125</v>
      </c>
      <c r="B96" s="44">
        <f t="shared" si="10"/>
        <v>0.5078125</v>
      </c>
      <c r="C96" s="45">
        <f t="shared" si="11"/>
        <v>104</v>
      </c>
      <c r="D96" s="45">
        <f t="shared" si="12"/>
        <v>1.7388850623860173</v>
      </c>
      <c r="E96" s="45"/>
      <c r="F96" s="46">
        <f t="shared" si="13"/>
        <v>14.36679795016791</v>
      </c>
      <c r="G96" s="44">
        <f t="shared" si="14"/>
        <v>3.990777211572597</v>
      </c>
      <c r="H96" s="46">
        <f t="shared" si="15"/>
        <v>0.5278999797967264</v>
      </c>
    </row>
    <row r="97" spans="1:8" ht="12.75">
      <c r="A97" s="43">
        <f t="shared" si="16"/>
        <v>0.52734375</v>
      </c>
      <c r="B97" s="44">
        <f t="shared" si="10"/>
        <v>0.52734375</v>
      </c>
      <c r="C97" s="45">
        <f t="shared" si="11"/>
        <v>108</v>
      </c>
      <c r="D97" s="45">
        <f t="shared" si="12"/>
        <v>1.8465251142857375</v>
      </c>
      <c r="E97" s="45"/>
      <c r="F97" s="46">
        <f t="shared" si="13"/>
        <v>15.256128079248963</v>
      </c>
      <c r="G97" s="44">
        <f t="shared" si="14"/>
        <v>4.237813358737185</v>
      </c>
      <c r="H97" s="46">
        <f t="shared" si="15"/>
        <v>0.5605779195020747</v>
      </c>
    </row>
    <row r="98" spans="1:8" ht="12.75">
      <c r="A98" s="43">
        <f t="shared" si="16"/>
        <v>0.546875</v>
      </c>
      <c r="B98" s="44">
        <f t="shared" si="10"/>
        <v>0.546875</v>
      </c>
      <c r="C98" s="45">
        <f t="shared" si="11"/>
        <v>112</v>
      </c>
      <c r="D98" s="45">
        <f t="shared" si="12"/>
        <v>1.9513426409014991</v>
      </c>
      <c r="E98" s="45"/>
      <c r="F98" s="46">
        <f t="shared" si="13"/>
        <v>16.122138294126927</v>
      </c>
      <c r="G98" s="44">
        <f t="shared" si="14"/>
        <v>4.478371751951288</v>
      </c>
      <c r="H98" s="46">
        <f t="shared" si="15"/>
        <v>0.5923989819631427</v>
      </c>
    </row>
    <row r="99" spans="1:8" ht="12.75">
      <c r="A99" s="43">
        <f t="shared" si="16"/>
        <v>0.56640625</v>
      </c>
      <c r="B99" s="44">
        <f t="shared" si="10"/>
        <v>0.56640625</v>
      </c>
      <c r="C99" s="45">
        <f t="shared" si="11"/>
        <v>116</v>
      </c>
      <c r="D99" s="45">
        <f t="shared" si="12"/>
        <v>2.0545390683661053</v>
      </c>
      <c r="E99" s="45"/>
      <c r="F99" s="46">
        <f t="shared" si="13"/>
        <v>16.97475486702956</v>
      </c>
      <c r="G99" s="44">
        <f t="shared" si="14"/>
        <v>4.715209689058156</v>
      </c>
      <c r="H99" s="46">
        <f t="shared" si="15"/>
        <v>0.6237279025180805</v>
      </c>
    </row>
    <row r="100" spans="1:8" ht="12.75">
      <c r="A100" s="43">
        <f t="shared" si="16"/>
        <v>0.5859375</v>
      </c>
      <c r="B100" s="44">
        <f t="shared" si="10"/>
        <v>0.5859375</v>
      </c>
      <c r="C100" s="45">
        <f t="shared" si="11"/>
        <v>120</v>
      </c>
      <c r="D100" s="45">
        <f t="shared" si="12"/>
        <v>2.1572134227356594</v>
      </c>
      <c r="E100" s="45"/>
      <c r="F100" s="46">
        <f t="shared" si="13"/>
        <v>17.82305803312109</v>
      </c>
      <c r="G100" s="44">
        <f t="shared" si="14"/>
        <v>4.950849457605426</v>
      </c>
      <c r="H100" s="46">
        <f t="shared" si="15"/>
        <v>0.6548983293448867</v>
      </c>
    </row>
    <row r="101" spans="1:8" ht="12.75">
      <c r="A101" s="43">
        <f t="shared" si="16"/>
        <v>0.60546875</v>
      </c>
      <c r="B101" s="44">
        <f t="shared" si="10"/>
        <v>0.60546875</v>
      </c>
      <c r="C101" s="45">
        <f t="shared" si="11"/>
        <v>124</v>
      </c>
      <c r="D101" s="45">
        <f t="shared" si="12"/>
        <v>2.260368426419626</v>
      </c>
      <c r="E101" s="45"/>
      <c r="F101" s="46">
        <f t="shared" si="13"/>
        <v>18.67533235966159</v>
      </c>
      <c r="G101" s="44">
        <f t="shared" si="14"/>
        <v>5.187592326278293</v>
      </c>
      <c r="H101" s="46">
        <f t="shared" si="15"/>
        <v>0.6862146742480834</v>
      </c>
    </row>
    <row r="102" spans="1:8" ht="12.75">
      <c r="A102" s="43">
        <f t="shared" si="16"/>
        <v>0.625</v>
      </c>
      <c r="B102" s="44">
        <f t="shared" si="10"/>
        <v>0.625</v>
      </c>
      <c r="C102" s="45">
        <f t="shared" si="11"/>
        <v>128</v>
      </c>
      <c r="D102" s="45">
        <f t="shared" si="12"/>
        <v>2.3649163640621897</v>
      </c>
      <c r="E102" s="45"/>
      <c r="F102" s="46">
        <f t="shared" si="13"/>
        <v>19.539115210355853</v>
      </c>
      <c r="G102" s="44">
        <f t="shared" si="14"/>
        <v>5.427532007218651</v>
      </c>
      <c r="H102" s="46">
        <f t="shared" si="15"/>
        <v>0.7179538934541926</v>
      </c>
    </row>
    <row r="103" spans="1:8" ht="12.75">
      <c r="A103" s="43">
        <f t="shared" si="16"/>
        <v>0.64453125</v>
      </c>
      <c r="B103" s="44">
        <f t="shared" si="10"/>
        <v>0.64453125</v>
      </c>
      <c r="C103" s="45">
        <f t="shared" si="11"/>
        <v>132</v>
      </c>
      <c r="D103" s="45">
        <f t="shared" si="12"/>
        <v>2.4716847230610064</v>
      </c>
      <c r="E103" s="45"/>
      <c r="F103" s="46">
        <f t="shared" si="13"/>
        <v>20.421243347739598</v>
      </c>
      <c r="G103" s="44">
        <f t="shared" si="14"/>
        <v>5.6725676011323865</v>
      </c>
      <c r="H103" s="46">
        <f t="shared" si="15"/>
        <v>0.7503671999904317</v>
      </c>
    </row>
    <row r="104" spans="1:8" ht="12.75">
      <c r="A104" s="43">
        <f t="shared" si="16"/>
        <v>0.6640625</v>
      </c>
      <c r="B104" s="44">
        <f t="shared" si="10"/>
        <v>0.6640625</v>
      </c>
      <c r="C104" s="45">
        <f t="shared" si="11"/>
        <v>136</v>
      </c>
      <c r="D104" s="45">
        <f t="shared" si="12"/>
        <v>2.5814216138549004</v>
      </c>
      <c r="E104" s="45"/>
      <c r="F104" s="46">
        <f t="shared" si="13"/>
        <v>21.32789771600027</v>
      </c>
      <c r="G104" s="44">
        <f t="shared" si="14"/>
        <v>5.924416036961829</v>
      </c>
      <c r="H104" s="46">
        <f t="shared" si="15"/>
        <v>0.7836817092044928</v>
      </c>
    </row>
    <row r="105" spans="1:8" ht="12.75">
      <c r="A105" s="43">
        <f t="shared" si="16"/>
        <v>0.68359375</v>
      </c>
      <c r="B105" s="44">
        <f t="shared" si="10"/>
        <v>0.68359375</v>
      </c>
      <c r="C105" s="45">
        <f t="shared" si="11"/>
        <v>140</v>
      </c>
      <c r="D105" s="45">
        <f t="shared" si="12"/>
        <v>2.6948009750574506</v>
      </c>
      <c r="E105" s="45"/>
      <c r="F105" s="46">
        <f t="shared" si="13"/>
        <v>22.26464644617859</v>
      </c>
      <c r="G105" s="44">
        <f t="shared" si="14"/>
        <v>6.184624017775084</v>
      </c>
      <c r="H105" s="46">
        <f t="shared" si="15"/>
        <v>0.8181020189666944</v>
      </c>
    </row>
    <row r="106" spans="1:8" ht="12.75">
      <c r="A106" s="43">
        <f t="shared" si="16"/>
        <v>0.703125</v>
      </c>
      <c r="B106" s="44">
        <f t="shared" si="10"/>
        <v>0.703125</v>
      </c>
      <c r="C106" s="45">
        <f t="shared" si="11"/>
        <v>144</v>
      </c>
      <c r="D106" s="45">
        <f t="shared" si="12"/>
        <v>2.8124275684583293</v>
      </c>
      <c r="E106" s="45"/>
      <c r="F106" s="46">
        <f t="shared" si="13"/>
        <v>23.23648612524176</v>
      </c>
      <c r="G106" s="44">
        <f t="shared" si="14"/>
        <v>6.4545794843974855</v>
      </c>
      <c r="H106" s="46">
        <f t="shared" si="15"/>
        <v>0.8538117260790653</v>
      </c>
    </row>
    <row r="107" spans="1:8" ht="12.75">
      <c r="A107" s="43">
        <f t="shared" si="16"/>
        <v>0.72265625</v>
      </c>
      <c r="B107" s="44">
        <f t="shared" si="10"/>
        <v>0.72265625</v>
      </c>
      <c r="C107" s="45">
        <f t="shared" si="11"/>
        <v>148</v>
      </c>
      <c r="D107" s="45">
        <f t="shared" si="12"/>
        <v>2.9348417688601236</v>
      </c>
      <c r="E107" s="45"/>
      <c r="F107" s="46">
        <f t="shared" si="13"/>
        <v>24.247881370072225</v>
      </c>
      <c r="G107" s="44">
        <f t="shared" si="14"/>
        <v>6.735522608186257</v>
      </c>
      <c r="H107" s="46">
        <f t="shared" si="15"/>
        <v>0.8909748803994938</v>
      </c>
    </row>
    <row r="108" spans="1:8" ht="12.75">
      <c r="A108" s="43">
        <f t="shared" si="16"/>
        <v>0.7421875</v>
      </c>
      <c r="B108" s="44">
        <f t="shared" si="10"/>
        <v>0.7421875</v>
      </c>
      <c r="C108" s="45">
        <f t="shared" si="11"/>
        <v>152</v>
      </c>
      <c r="D108" s="45">
        <f t="shared" si="12"/>
        <v>3.0625241536636394</v>
      </c>
      <c r="E108" s="45"/>
      <c r="F108" s="46">
        <f t="shared" si="13"/>
        <v>25.302802746963373</v>
      </c>
      <c r="G108" s="44">
        <f t="shared" si="14"/>
        <v>7.028556324223781</v>
      </c>
      <c r="H108" s="46">
        <f t="shared" si="15"/>
        <v>0.9297373781724554</v>
      </c>
    </row>
    <row r="109" spans="1:8" ht="12.75">
      <c r="A109" s="43">
        <f t="shared" si="16"/>
        <v>0.76171875</v>
      </c>
      <c r="B109" s="44">
        <f t="shared" si="10"/>
        <v>0.76171875</v>
      </c>
      <c r="C109" s="45">
        <f t="shared" si="11"/>
        <v>156</v>
      </c>
      <c r="D109" s="45">
        <f t="shared" si="12"/>
        <v>3.1958998970598618</v>
      </c>
      <c r="E109" s="45"/>
      <c r="F109" s="46">
        <f t="shared" si="13"/>
        <v>26.404763076760943</v>
      </c>
      <c r="G109" s="44">
        <f t="shared" si="14"/>
        <v>7.334656416079097</v>
      </c>
      <c r="H109" s="46">
        <f t="shared" si="15"/>
        <v>0.9702282960411884</v>
      </c>
    </row>
    <row r="110" spans="1:8" ht="12.75">
      <c r="A110" s="43">
        <f t="shared" si="16"/>
        <v>0.78125</v>
      </c>
      <c r="B110" s="44">
        <f t="shared" si="10"/>
        <v>0.78125</v>
      </c>
      <c r="C110" s="45">
        <f t="shared" si="11"/>
        <v>160</v>
      </c>
      <c r="D110" s="45">
        <f t="shared" si="12"/>
        <v>3.335342973632791</v>
      </c>
      <c r="E110" s="45"/>
      <c r="F110" s="46">
        <f t="shared" si="13"/>
        <v>27.55685216534289</v>
      </c>
      <c r="G110" s="44">
        <f t="shared" si="14"/>
        <v>7.654681163163436</v>
      </c>
      <c r="H110" s="46">
        <f t="shared" si="15"/>
        <v>1.0125611671998123</v>
      </c>
    </row>
    <row r="111" spans="1:8" ht="12.75">
      <c r="A111" s="43">
        <f t="shared" si="16"/>
        <v>0.80078125</v>
      </c>
      <c r="B111" s="44">
        <f t="shared" si="10"/>
        <v>0.80078125</v>
      </c>
      <c r="C111" s="45">
        <f t="shared" si="11"/>
        <v>164</v>
      </c>
      <c r="D111" s="45">
        <f t="shared" si="12"/>
        <v>3.4811801761225762</v>
      </c>
      <c r="E111" s="45"/>
      <c r="F111" s="46">
        <f t="shared" si="13"/>
        <v>28.761769998677725</v>
      </c>
      <c r="G111" s="44">
        <f t="shared" si="14"/>
        <v>7.98938056157976</v>
      </c>
      <c r="H111" s="46">
        <f t="shared" si="15"/>
        <v>1.056835201127236</v>
      </c>
    </row>
    <row r="112" spans="1:8" ht="12.75">
      <c r="A112" s="43">
        <f t="shared" si="16"/>
        <v>0.8203125</v>
      </c>
      <c r="B112" s="44">
        <f t="shared" si="10"/>
        <v>0.8203125</v>
      </c>
      <c r="C112" s="45">
        <f t="shared" si="11"/>
        <v>168</v>
      </c>
      <c r="D112" s="45">
        <f t="shared" si="12"/>
        <v>3.6336949520440824</v>
      </c>
      <c r="E112" s="45"/>
      <c r="F112" s="46">
        <f t="shared" si="13"/>
        <v>30.021858441253006</v>
      </c>
      <c r="G112" s="44">
        <f t="shared" si="14"/>
        <v>8.339405129241802</v>
      </c>
      <c r="H112" s="46">
        <f t="shared" si="15"/>
        <v>1.1031364483282382</v>
      </c>
    </row>
    <row r="113" spans="1:8" ht="12.75">
      <c r="A113" s="43">
        <f t="shared" si="16"/>
        <v>0.83984375</v>
      </c>
      <c r="B113" s="44">
        <f t="shared" si="10"/>
        <v>0.83984375</v>
      </c>
      <c r="C113" s="45">
        <f t="shared" si="11"/>
        <v>172</v>
      </c>
      <c r="D113" s="45">
        <f t="shared" si="12"/>
        <v>3.793131063801482</v>
      </c>
      <c r="E113" s="45"/>
      <c r="F113" s="46">
        <f t="shared" si="13"/>
        <v>31.339131476214792</v>
      </c>
      <c r="G113" s="44">
        <f t="shared" si="14"/>
        <v>8.705314305912804</v>
      </c>
      <c r="H113" s="46">
        <f t="shared" si="15"/>
        <v>1.1515389114905308</v>
      </c>
    </row>
    <row r="114" spans="1:8" ht="12.75">
      <c r="A114" s="43">
        <f t="shared" si="16"/>
        <v>0.859375</v>
      </c>
      <c r="B114" s="44">
        <f t="shared" si="10"/>
        <v>0.859375</v>
      </c>
      <c r="C114" s="45">
        <f t="shared" si="11"/>
        <v>176</v>
      </c>
      <c r="D114" s="45">
        <f t="shared" si="12"/>
        <v>3.959696076885699</v>
      </c>
      <c r="E114" s="45"/>
      <c r="F114" s="46">
        <f t="shared" si="13"/>
        <v>32.715304025114854</v>
      </c>
      <c r="G114" s="44">
        <f t="shared" si="14"/>
        <v>9.08758445869086</v>
      </c>
      <c r="H114" s="46">
        <f t="shared" si="15"/>
        <v>1.2021056044502978</v>
      </c>
    </row>
    <row r="115" spans="1:8" ht="12.75">
      <c r="A115" s="43">
        <f t="shared" si="16"/>
        <v>0.87890625</v>
      </c>
      <c r="B115" s="44">
        <f t="shared" si="10"/>
        <v>0.87890625</v>
      </c>
      <c r="C115" s="45">
        <f t="shared" si="11"/>
        <v>180</v>
      </c>
      <c r="D115" s="45">
        <f t="shared" si="12"/>
        <v>4.133564680686682</v>
      </c>
      <c r="E115" s="45"/>
      <c r="F115" s="46">
        <f t="shared" si="13"/>
        <v>34.151819384709114</v>
      </c>
      <c r="G115" s="44">
        <f t="shared" si="14"/>
        <v>9.486616503341825</v>
      </c>
      <c r="H115" s="46">
        <f t="shared" si="15"/>
        <v>1.2548895603420582</v>
      </c>
    </row>
    <row r="116" spans="1:8" ht="12.75">
      <c r="A116" s="43">
        <f t="shared" si="16"/>
        <v>0.8984375</v>
      </c>
      <c r="B116" s="44">
        <f t="shared" si="10"/>
        <v>0.8984375</v>
      </c>
      <c r="C116" s="45">
        <f t="shared" si="11"/>
        <v>184</v>
      </c>
      <c r="D116" s="45">
        <f t="shared" si="12"/>
        <v>4.3148818463983485</v>
      </c>
      <c r="E116" s="45"/>
      <c r="F116" s="46">
        <f t="shared" si="13"/>
        <v>35.64987531780353</v>
      </c>
      <c r="G116" s="44">
        <f t="shared" si="14"/>
        <v>9.902743151756507</v>
      </c>
      <c r="H116" s="46">
        <f t="shared" si="15"/>
        <v>1.309934790292248</v>
      </c>
    </row>
    <row r="117" spans="1:8" ht="12.75">
      <c r="A117" s="43">
        <f t="shared" si="16"/>
        <v>0.91796875</v>
      </c>
      <c r="B117" s="44">
        <f t="shared" si="10"/>
        <v>0.91796875</v>
      </c>
      <c r="C117" s="45">
        <f t="shared" si="11"/>
        <v>188</v>
      </c>
      <c r="D117" s="45">
        <f t="shared" si="12"/>
        <v>4.503765826440513</v>
      </c>
      <c r="E117" s="45"/>
      <c r="F117" s="46">
        <f t="shared" si="13"/>
        <v>37.21044883470163</v>
      </c>
      <c r="G117" s="44">
        <f t="shared" si="14"/>
        <v>10.336235795686108</v>
      </c>
      <c r="H117" s="46">
        <f t="shared" si="15"/>
        <v>1.3672771939996924</v>
      </c>
    </row>
    <row r="118" spans="1:8" ht="12.75">
      <c r="A118" s="43">
        <f t="shared" si="16"/>
        <v>0.9375</v>
      </c>
      <c r="B118" s="44">
        <f t="shared" si="10"/>
        <v>0.9375</v>
      </c>
      <c r="C118" s="45">
        <f t="shared" si="11"/>
        <v>192</v>
      </c>
      <c r="D118" s="45">
        <f t="shared" si="12"/>
        <v>4.70031099976687</v>
      </c>
      <c r="E118" s="45"/>
      <c r="F118" s="46">
        <f t="shared" si="13"/>
        <v>38.83431970135105</v>
      </c>
      <c r="G118" s="44">
        <f t="shared" si="14"/>
        <v>10.787311036782917</v>
      </c>
      <c r="H118" s="46">
        <f t="shared" si="15"/>
        <v>1.4269454235293422</v>
      </c>
    </row>
    <row r="119" spans="1:8" ht="12.75">
      <c r="A119" s="43">
        <f t="shared" si="16"/>
        <v>0.95703125</v>
      </c>
      <c r="B119" s="44">
        <f t="shared" si="10"/>
        <v>0.95703125</v>
      </c>
      <c r="C119" s="45">
        <f t="shared" si="11"/>
        <v>196</v>
      </c>
      <c r="D119" s="45">
        <f t="shared" si="12"/>
        <v>4.9045905673751555</v>
      </c>
      <c r="E119" s="45"/>
      <c r="F119" s="46">
        <f t="shared" si="13"/>
        <v>40.52209270984929</v>
      </c>
      <c r="G119" s="44">
        <f t="shared" si="14"/>
        <v>11.256136872851933</v>
      </c>
      <c r="H119" s="46">
        <f t="shared" si="15"/>
        <v>1.48896170162959</v>
      </c>
    </row>
    <row r="120" spans="1:8" ht="12.75">
      <c r="A120" s="43">
        <f t="shared" si="16"/>
        <v>0.9765625</v>
      </c>
      <c r="B120" s="44">
        <f t="shared" si="10"/>
        <v>0.9765625</v>
      </c>
      <c r="C120" s="45">
        <f t="shared" si="11"/>
        <v>200</v>
      </c>
      <c r="D120" s="45">
        <f t="shared" si="12"/>
        <v>5.116659102280768</v>
      </c>
      <c r="E120" s="45"/>
      <c r="F120" s="46">
        <f t="shared" si="13"/>
        <v>42.27421874651583</v>
      </c>
      <c r="G120" s="44">
        <f t="shared" si="14"/>
        <v>11.742838550093111</v>
      </c>
      <c r="H120" s="46">
        <f t="shared" si="15"/>
        <v>1.5533425958668319</v>
      </c>
    </row>
    <row r="121" spans="1:8" ht="12.75">
      <c r="A121" s="43">
        <f t="shared" si="16"/>
        <v>0.99609375</v>
      </c>
      <c r="B121" s="44">
        <f t="shared" si="10"/>
        <v>0.99609375</v>
      </c>
      <c r="C121" s="45">
        <f t="shared" si="11"/>
        <v>204</v>
      </c>
      <c r="D121" s="45">
        <f t="shared" si="12"/>
        <v>5.336554958161441</v>
      </c>
      <c r="E121" s="45"/>
      <c r="F121" s="46">
        <f t="shared" si="13"/>
        <v>44.091014692293854</v>
      </c>
      <c r="G121" s="44">
        <f t="shared" si="14"/>
        <v>12.24750409099074</v>
      </c>
      <c r="H121" s="46">
        <f t="shared" si="15"/>
        <v>1.6200997498546337</v>
      </c>
    </row>
    <row r="122" spans="1:8" ht="12.75">
      <c r="A122" s="43">
        <f t="shared" si="16"/>
        <v>1.015625</v>
      </c>
      <c r="B122" s="44">
        <f t="shared" si="10"/>
        <v>1.015625</v>
      </c>
      <c r="C122" s="45">
        <f t="shared" si="11"/>
        <v>208</v>
      </c>
      <c r="D122" s="45">
        <f t="shared" si="12"/>
        <v>5.564302540826773</v>
      </c>
      <c r="E122" s="45"/>
      <c r="F122" s="46">
        <f t="shared" si="13"/>
        <v>45.97268218980073</v>
      </c>
      <c r="G122" s="44">
        <f t="shared" si="14"/>
        <v>12.77018950738302</v>
      </c>
      <c r="H122" s="46">
        <f t="shared" si="15"/>
        <v>1.689240572838535</v>
      </c>
    </row>
    <row r="123" spans="1:8" ht="12.75">
      <c r="A123" s="43">
        <f t="shared" si="16"/>
        <v>1.03515625</v>
      </c>
      <c r="B123" s="44">
        <f t="shared" si="10"/>
        <v>1.03515625</v>
      </c>
      <c r="C123" s="45">
        <f t="shared" si="11"/>
        <v>212</v>
      </c>
      <c r="D123" s="45">
        <f t="shared" si="12"/>
        <v>5.799914446612028</v>
      </c>
      <c r="E123" s="45"/>
      <c r="F123" s="46">
        <f t="shared" si="13"/>
        <v>47.919325310896966</v>
      </c>
      <c r="G123" s="44">
        <f t="shared" si="14"/>
        <v>13.310923708120118</v>
      </c>
      <c r="H123" s="46">
        <f t="shared" si="15"/>
        <v>1.7607688888810202</v>
      </c>
    </row>
    <row r="124" spans="1:8" ht="12.75">
      <c r="A124" s="43">
        <f t="shared" si="16"/>
        <v>1.0546875</v>
      </c>
      <c r="B124" s="44">
        <f t="shared" si="10"/>
        <v>1.0546875</v>
      </c>
      <c r="C124" s="45">
        <f t="shared" si="11"/>
        <v>216</v>
      </c>
      <c r="D124" s="45">
        <f t="shared" si="12"/>
        <v>6.043393471742262</v>
      </c>
      <c r="E124" s="45"/>
      <c r="F124" s="46">
        <f t="shared" si="13"/>
        <v>49.93096715820234</v>
      </c>
      <c r="G124" s="44">
        <f t="shared" si="14"/>
        <v>13.86971311059642</v>
      </c>
      <c r="H124" s="46">
        <f t="shared" si="15"/>
        <v>1.8346855468749712</v>
      </c>
    </row>
    <row r="125" spans="1:8" ht="12.75">
      <c r="A125" s="43">
        <f t="shared" si="16"/>
        <v>1.07421875</v>
      </c>
      <c r="B125" s="44">
        <f t="shared" si="10"/>
        <v>1.07421875</v>
      </c>
      <c r="C125" s="45">
        <f t="shared" si="11"/>
        <v>220</v>
      </c>
      <c r="D125" s="45">
        <f t="shared" si="12"/>
        <v>6.294734496658792</v>
      </c>
      <c r="E125" s="45"/>
      <c r="F125" s="46">
        <f t="shared" si="13"/>
        <v>52.007565433541544</v>
      </c>
      <c r="G125" s="44">
        <f t="shared" si="14"/>
        <v>14.446545965318775</v>
      </c>
      <c r="H125" s="46">
        <f t="shared" si="15"/>
        <v>1.9109889925975214</v>
      </c>
    </row>
    <row r="126" spans="1:8" ht="12.75">
      <c r="A126" s="43">
        <f t="shared" si="16"/>
        <v>1.09375</v>
      </c>
      <c r="B126" s="44">
        <f t="shared" si="10"/>
        <v>1.09375</v>
      </c>
      <c r="C126" s="45">
        <f t="shared" si="11"/>
        <v>224</v>
      </c>
      <c r="D126" s="45">
        <f t="shared" si="12"/>
        <v>6.55392624924613</v>
      </c>
      <c r="E126" s="45"/>
      <c r="F126" s="46">
        <f t="shared" si="13"/>
        <v>54.14902700585653</v>
      </c>
      <c r="G126" s="44">
        <f t="shared" si="14"/>
        <v>15.04139640254882</v>
      </c>
      <c r="H126" s="46">
        <f t="shared" si="15"/>
        <v>1.9896758039998725</v>
      </c>
    </row>
    <row r="127" spans="1:8" ht="12.75">
      <c r="A127" s="43">
        <f t="shared" si="16"/>
        <v>1.11328125</v>
      </c>
      <c r="B127" s="44">
        <f t="shared" si="10"/>
        <v>1.11328125</v>
      </c>
      <c r="C127" s="45">
        <f t="shared" si="11"/>
        <v>228</v>
      </c>
      <c r="D127" s="45">
        <f t="shared" si="12"/>
        <v>6.820952950843968</v>
      </c>
      <c r="E127" s="45"/>
      <c r="F127" s="46">
        <f t="shared" si="13"/>
        <v>56.35522151068015</v>
      </c>
      <c r="G127" s="44">
        <f t="shared" si="14"/>
        <v>15.654228209934535</v>
      </c>
      <c r="H127" s="46">
        <f t="shared" si="15"/>
        <v>2.0707411909123703</v>
      </c>
    </row>
    <row r="128" spans="1:8" ht="12.75">
      <c r="A128" s="43">
        <f t="shared" si="16"/>
        <v>1.1328125</v>
      </c>
      <c r="B128" s="44">
        <f t="shared" si="10"/>
        <v>1.1328125</v>
      </c>
      <c r="C128" s="45">
        <f t="shared" si="11"/>
        <v>232</v>
      </c>
      <c r="D128" s="45">
        <f t="shared" si="12"/>
        <v>7.095795848875137</v>
      </c>
      <c r="E128" s="45"/>
      <c r="F128" s="46">
        <f t="shared" si="13"/>
        <v>58.62599401282259</v>
      </c>
      <c r="G128" s="44">
        <f t="shared" si="14"/>
        <v>16.28499834992316</v>
      </c>
      <c r="H128" s="46">
        <f t="shared" si="15"/>
        <v>2.1541794603278555</v>
      </c>
    </row>
    <row r="129" spans="1:8" ht="12.75">
      <c r="A129" s="43">
        <f t="shared" si="16"/>
        <v>1.15234375</v>
      </c>
      <c r="B129" s="44">
        <f t="shared" si="10"/>
        <v>1.15234375</v>
      </c>
      <c r="C129" s="45">
        <f t="shared" si="11"/>
        <v>236</v>
      </c>
      <c r="D129" s="45">
        <f t="shared" si="12"/>
        <v>7.3784346398663425</v>
      </c>
      <c r="E129" s="45"/>
      <c r="F129" s="46">
        <f t="shared" si="13"/>
        <v>60.96117676347467</v>
      </c>
      <c r="G129" s="44">
        <f t="shared" si="14"/>
        <v>16.933660225623225</v>
      </c>
      <c r="H129" s="46">
        <f t="shared" si="15"/>
        <v>2.239984448409872</v>
      </c>
    </row>
    <row r="130" spans="1:8" ht="12.75">
      <c r="A130" s="43">
        <f t="shared" si="16"/>
        <v>1.171875</v>
      </c>
      <c r="B130" s="44">
        <f t="shared" si="10"/>
        <v>1.171875</v>
      </c>
      <c r="C130" s="45">
        <f t="shared" si="11"/>
        <v>240</v>
      </c>
      <c r="D130" s="45">
        <f t="shared" si="12"/>
        <v>7.668848786586121</v>
      </c>
      <c r="E130" s="45"/>
      <c r="F130" s="46">
        <f t="shared" si="13"/>
        <v>63.3606000824998</v>
      </c>
      <c r="G130" s="44">
        <f t="shared" si="14"/>
        <v>17.600166703663408</v>
      </c>
      <c r="H130" s="46">
        <f t="shared" si="15"/>
        <v>2.328149920356414</v>
      </c>
    </row>
    <row r="131" spans="1:8" ht="12.75">
      <c r="A131" s="43">
        <f t="shared" si="16"/>
        <v>1.19140625</v>
      </c>
      <c r="B131" s="44">
        <f t="shared" si="10"/>
        <v>1.19140625</v>
      </c>
      <c r="C131" s="45">
        <f t="shared" si="11"/>
        <v>244</v>
      </c>
      <c r="D131" s="45">
        <f t="shared" si="12"/>
        <v>7.967018732968439</v>
      </c>
      <c r="E131" s="45"/>
      <c r="F131" s="46">
        <f t="shared" si="13"/>
        <v>65.82410239622328</v>
      </c>
      <c r="G131" s="44">
        <f t="shared" si="14"/>
        <v>18.284472902467378</v>
      </c>
      <c r="H131" s="46">
        <f t="shared" si="15"/>
        <v>2.4186699392328967</v>
      </c>
    </row>
    <row r="132" spans="1:8" ht="12.75">
      <c r="A132" s="43">
        <f t="shared" si="16"/>
        <v>1.2109375</v>
      </c>
      <c r="B132" s="44">
        <f t="shared" si="10"/>
        <v>1.2109375</v>
      </c>
      <c r="C132" s="45">
        <f t="shared" si="11"/>
        <v>248</v>
      </c>
      <c r="D132" s="45">
        <f t="shared" si="12"/>
        <v>8.272927020440832</v>
      </c>
      <c r="E132" s="45"/>
      <c r="F132" s="46">
        <f t="shared" si="13"/>
        <v>68.3515394606186</v>
      </c>
      <c r="G132" s="44">
        <f t="shared" si="14"/>
        <v>18.98653875424995</v>
      </c>
      <c r="H132" s="46">
        <f t="shared" si="15"/>
        <v>2.5115392048729963</v>
      </c>
    </row>
    <row r="133" spans="1:8" ht="12.75">
      <c r="A133" s="43">
        <f t="shared" si="16"/>
        <v>1.23046875</v>
      </c>
      <c r="B133" s="44">
        <f t="shared" si="10"/>
        <v>1.23046875</v>
      </c>
      <c r="C133" s="45">
        <f t="shared" si="11"/>
        <v>252</v>
      </c>
      <c r="D133" s="45">
        <f t="shared" si="12"/>
        <v>8.586559309217414</v>
      </c>
      <c r="E133" s="45"/>
      <c r="F133" s="46">
        <f t="shared" si="13"/>
        <v>70.94279279930625</v>
      </c>
      <c r="G133" s="44">
        <f t="shared" si="14"/>
        <v>19.70633134890569</v>
      </c>
      <c r="H133" s="46">
        <f t="shared" si="15"/>
        <v>2.6067533639282106</v>
      </c>
    </row>
    <row r="134" spans="1:8" ht="12.75">
      <c r="A134" s="43">
        <f t="shared" si="16"/>
        <v>1.25</v>
      </c>
      <c r="B134" s="44">
        <f t="shared" si="10"/>
        <v>1.25</v>
      </c>
      <c r="C134" s="45">
        <f t="shared" si="11"/>
        <v>256</v>
      </c>
      <c r="D134" s="45">
        <f t="shared" si="12"/>
        <v>8.907905308068749</v>
      </c>
      <c r="E134" s="45"/>
      <c r="F134" s="46">
        <f t="shared" si="13"/>
        <v>73.59777738538186</v>
      </c>
      <c r="G134" s="44">
        <f t="shared" si="14"/>
        <v>20.44382706785002</v>
      </c>
      <c r="H134" s="46">
        <f t="shared" si="15"/>
        <v>2.7043092921323484</v>
      </c>
    </row>
    <row r="135" spans="1:8" ht="12.75">
      <c r="A135" s="43">
        <f t="shared" si="16"/>
        <v>1.26953125</v>
      </c>
      <c r="B135" s="44">
        <f aca="true" t="shared" si="17" ref="B135:B198">A135*$C$43</f>
        <v>1.26953125</v>
      </c>
      <c r="C135" s="45">
        <f aca="true" t="shared" si="18" ref="C135:C198">B135/5*1024</f>
        <v>260</v>
      </c>
      <c r="D135" s="45">
        <f aca="true" t="shared" si="19" ref="D135:D198">-9.475184+59.921788*B135-135.60886*B135^2+166.77782*B135^3-111.50394*B135^4+44.218751*B135^5-10.131798*B135^6+1.2482716*B135^7-0.065666262*B135^8+0.00029343852*B135^9</f>
        <v>9.236959616023126</v>
      </c>
      <c r="E135" s="45"/>
      <c r="F135" s="46">
        <f aca="true" t="shared" si="20" ref="F135:F198">(D135*$H$8)*0.91</f>
        <v>76.31644859561474</v>
      </c>
      <c r="G135" s="44">
        <f aca="true" t="shared" si="21" ref="G135:G198">F135*0.277777778</f>
        <v>21.199013515741083</v>
      </c>
      <c r="H135" s="46">
        <f aca="true" t="shared" si="22" ref="H135:H198">F135/27.215</f>
        <v>2.80420534982968</v>
      </c>
    </row>
    <row r="136" spans="1:8" ht="12.75">
      <c r="A136" s="43">
        <f aca="true" t="shared" si="23" ref="A136:A199">(5/256)+A135</f>
        <v>1.2890625</v>
      </c>
      <c r="B136" s="44">
        <f t="shared" si="17"/>
        <v>1.2890625</v>
      </c>
      <c r="C136" s="45">
        <f t="shared" si="18"/>
        <v>264</v>
      </c>
      <c r="D136" s="45">
        <f t="shared" si="19"/>
        <v>9.573722479403186</v>
      </c>
      <c r="E136" s="45"/>
      <c r="F136" s="46">
        <f t="shared" si="20"/>
        <v>79.09880846514088</v>
      </c>
      <c r="G136" s="44">
        <f t="shared" si="21"/>
        <v>21.97189125789442</v>
      </c>
      <c r="H136" s="46">
        <f t="shared" si="22"/>
        <v>2.9064416118001426</v>
      </c>
    </row>
    <row r="137" spans="1:8" ht="12.75">
      <c r="A137" s="43">
        <f t="shared" si="23"/>
        <v>1.30859375</v>
      </c>
      <c r="B137" s="44">
        <f t="shared" si="17"/>
        <v>1.30859375</v>
      </c>
      <c r="C137" s="45">
        <f t="shared" si="18"/>
        <v>268</v>
      </c>
      <c r="D137" s="45">
        <f t="shared" si="19"/>
        <v>9.918200467546935</v>
      </c>
      <c r="E137" s="45"/>
      <c r="F137" s="46">
        <f t="shared" si="20"/>
        <v>81.94491127032039</v>
      </c>
      <c r="G137" s="44">
        <f t="shared" si="21"/>
        <v>22.762475371076754</v>
      </c>
      <c r="H137" s="46">
        <f t="shared" si="22"/>
        <v>3.011020072398324</v>
      </c>
    </row>
    <row r="138" spans="1:8" ht="12.75">
      <c r="A138" s="43">
        <f t="shared" si="23"/>
        <v>1.328125</v>
      </c>
      <c r="B138" s="44">
        <f t="shared" si="17"/>
        <v>1.328125</v>
      </c>
      <c r="C138" s="45">
        <f t="shared" si="18"/>
        <v>272</v>
      </c>
      <c r="D138" s="45">
        <f t="shared" si="19"/>
        <v>10.270407070509997</v>
      </c>
      <c r="E138" s="45"/>
      <c r="F138" s="46">
        <f t="shared" si="20"/>
        <v>84.85486846699796</v>
      </c>
      <c r="G138" s="44">
        <f t="shared" si="21"/>
        <v>23.570796815244957</v>
      </c>
      <c r="H138" s="46">
        <f t="shared" si="22"/>
        <v>3.11794482700709</v>
      </c>
    </row>
    <row r="139" spans="1:8" ht="12.75">
      <c r="A139" s="43">
        <f t="shared" si="23"/>
        <v>1.34765625</v>
      </c>
      <c r="B139" s="44">
        <f t="shared" si="17"/>
        <v>1.34765625</v>
      </c>
      <c r="C139" s="45">
        <f t="shared" si="18"/>
        <v>276</v>
      </c>
      <c r="D139" s="45">
        <f t="shared" si="19"/>
        <v>10.630363221991683</v>
      </c>
      <c r="E139" s="45"/>
      <c r="F139" s="46">
        <f t="shared" si="20"/>
        <v>87.82885301095708</v>
      </c>
      <c r="G139" s="44">
        <f t="shared" si="21"/>
        <v>24.396903633672263</v>
      </c>
      <c r="H139" s="46">
        <f t="shared" si="22"/>
        <v>3.2272222307902654</v>
      </c>
    </row>
    <row r="140" spans="1:8" ht="12.75">
      <c r="A140" s="43">
        <f t="shared" si="23"/>
        <v>1.3671875</v>
      </c>
      <c r="B140" s="44">
        <f t="shared" si="17"/>
        <v>1.3671875</v>
      </c>
      <c r="C140" s="45">
        <f t="shared" si="18"/>
        <v>280</v>
      </c>
      <c r="D140" s="45">
        <f t="shared" si="19"/>
        <v>10.99809775067522</v>
      </c>
      <c r="E140" s="45"/>
      <c r="F140" s="46">
        <f t="shared" si="20"/>
        <v>90.86710308692662</v>
      </c>
      <c r="G140" s="44">
        <f t="shared" si="21"/>
        <v>25.240861988783415</v>
      </c>
      <c r="H140" s="46">
        <f t="shared" si="22"/>
        <v>3.3388610357129016</v>
      </c>
    </row>
    <row r="141" spans="1:8" ht="12.75">
      <c r="A141" s="43">
        <f t="shared" si="23"/>
        <v>1.38671875</v>
      </c>
      <c r="B141" s="44">
        <f t="shared" si="17"/>
        <v>1.38671875</v>
      </c>
      <c r="C141" s="45">
        <f t="shared" si="18"/>
        <v>284</v>
      </c>
      <c r="D141" s="45">
        <f t="shared" si="19"/>
        <v>11.373647763119237</v>
      </c>
      <c r="E141" s="45"/>
      <c r="F141" s="46">
        <f t="shared" si="20"/>
        <v>93.96992527205877</v>
      </c>
      <c r="G141" s="44">
        <f t="shared" si="21"/>
        <v>26.102757040898528</v>
      </c>
      <c r="H141" s="46">
        <f t="shared" si="22"/>
        <v>3.4528725067815094</v>
      </c>
    </row>
    <row r="142" spans="1:8" ht="12.75">
      <c r="A142" s="43">
        <f t="shared" si="23"/>
        <v>1.40625</v>
      </c>
      <c r="B142" s="44">
        <f t="shared" si="17"/>
        <v>1.40625</v>
      </c>
      <c r="C142" s="45">
        <f t="shared" si="18"/>
        <v>288</v>
      </c>
      <c r="D142" s="45">
        <f t="shared" si="19"/>
        <v>11.75705896128379</v>
      </c>
      <c r="E142" s="45"/>
      <c r="F142" s="46">
        <f t="shared" si="20"/>
        <v>97.13769715935278</v>
      </c>
      <c r="G142" s="44">
        <f t="shared" si="21"/>
        <v>26.982693676961926</v>
      </c>
      <c r="H142" s="46">
        <f t="shared" si="22"/>
        <v>3.569270518440301</v>
      </c>
    </row>
    <row r="143" spans="1:8" ht="12.75">
      <c r="A143" s="43">
        <f t="shared" si="23"/>
        <v>1.42578125</v>
      </c>
      <c r="B143" s="44">
        <f t="shared" si="17"/>
        <v>1.42578125</v>
      </c>
      <c r="C143" s="45">
        <f t="shared" si="18"/>
        <v>292</v>
      </c>
      <c r="D143" s="45">
        <f t="shared" si="19"/>
        <v>12.148385897722079</v>
      </c>
      <c r="E143" s="45"/>
      <c r="F143" s="46">
        <f t="shared" si="20"/>
        <v>100.37086946606792</v>
      </c>
      <c r="G143" s="44">
        <f t="shared" si="21"/>
        <v>27.88079709621239</v>
      </c>
      <c r="H143" s="46">
        <f t="shared" si="22"/>
        <v>3.6880716320436493</v>
      </c>
    </row>
    <row r="144" spans="1:8" ht="12.75">
      <c r="A144" s="43">
        <f t="shared" si="23"/>
        <v>1.4453125</v>
      </c>
      <c r="B144" s="44">
        <f t="shared" si="17"/>
        <v>1.4453125</v>
      </c>
      <c r="C144" s="45">
        <f t="shared" si="18"/>
        <v>296</v>
      </c>
      <c r="D144" s="45">
        <f t="shared" si="19"/>
        <v>12.547692171415907</v>
      </c>
      <c r="E144" s="45"/>
      <c r="F144" s="46">
        <f t="shared" si="20"/>
        <v>103.66996765173062</v>
      </c>
      <c r="G144" s="44">
        <f t="shared" si="21"/>
        <v>28.797213259629604</v>
      </c>
      <c r="H144" s="46">
        <f t="shared" si="22"/>
        <v>3.8092951553088596</v>
      </c>
    </row>
    <row r="145" spans="1:8" ht="12.75">
      <c r="A145" s="43">
        <f t="shared" si="23"/>
        <v>1.46484375</v>
      </c>
      <c r="B145" s="44">
        <f t="shared" si="17"/>
        <v>1.46484375</v>
      </c>
      <c r="C145" s="45">
        <f t="shared" si="18"/>
        <v>300</v>
      </c>
      <c r="D145" s="45">
        <f t="shared" si="19"/>
        <v>12.955050567178613</v>
      </c>
      <c r="E145" s="45"/>
      <c r="F145" s="46">
        <f t="shared" si="20"/>
        <v>107.03559306989189</v>
      </c>
      <c r="G145" s="44">
        <f t="shared" si="21"/>
        <v>29.732109209866763</v>
      </c>
      <c r="H145" s="46">
        <f t="shared" si="22"/>
        <v>3.9329631846368507</v>
      </c>
    </row>
    <row r="146" spans="1:8" ht="12.75">
      <c r="A146" s="43">
        <f t="shared" si="23"/>
        <v>1.484375</v>
      </c>
      <c r="B146" s="44">
        <f t="shared" si="17"/>
        <v>1.484375</v>
      </c>
      <c r="C146" s="45">
        <f t="shared" si="18"/>
        <v>304</v>
      </c>
      <c r="D146" s="45">
        <f t="shared" si="19"/>
        <v>13.370543141498876</v>
      </c>
      <c r="E146" s="45"/>
      <c r="F146" s="46">
        <f t="shared" si="20"/>
        <v>110.46842367737526</v>
      </c>
      <c r="G146" s="44">
        <f t="shared" si="21"/>
        <v>30.685673268263884</v>
      </c>
      <c r="H146" s="46">
        <f t="shared" si="22"/>
        <v>4.0591006311730755</v>
      </c>
    </row>
    <row r="147" spans="1:8" ht="12.75">
      <c r="A147" s="43">
        <f t="shared" si="23"/>
        <v>1.50390625</v>
      </c>
      <c r="B147" s="44">
        <f t="shared" si="17"/>
        <v>1.50390625</v>
      </c>
      <c r="C147" s="45">
        <f t="shared" si="18"/>
        <v>308</v>
      </c>
      <c r="D147" s="45">
        <f t="shared" si="19"/>
        <v>13.79426125764433</v>
      </c>
      <c r="E147" s="45"/>
      <c r="F147" s="46">
        <f t="shared" si="20"/>
        <v>113.96921432430541</v>
      </c>
      <c r="G147" s="44">
        <f t="shared" si="21"/>
        <v>31.658115115411327</v>
      </c>
      <c r="H147" s="46">
        <f t="shared" si="22"/>
        <v>4.1877352314644645</v>
      </c>
    </row>
    <row r="148" spans="1:8" ht="12.75">
      <c r="A148" s="43">
        <f t="shared" si="23"/>
        <v>1.5234375</v>
      </c>
      <c r="B148" s="44">
        <f t="shared" si="17"/>
        <v>1.5234375</v>
      </c>
      <c r="C148" s="45">
        <f t="shared" si="18"/>
        <v>312</v>
      </c>
      <c r="D148" s="45">
        <f t="shared" si="19"/>
        <v>14.226305572789087</v>
      </c>
      <c r="E148" s="45"/>
      <c r="F148" s="46">
        <f t="shared" si="20"/>
        <v>117.53879664775485</v>
      </c>
      <c r="G148" s="44">
        <f t="shared" si="21"/>
        <v>32.64966576160719</v>
      </c>
      <c r="H148" s="46">
        <f t="shared" si="22"/>
        <v>4.318897543551529</v>
      </c>
    </row>
    <row r="149" spans="1:8" ht="12.75">
      <c r="A149" s="43">
        <f t="shared" si="23"/>
        <v>1.54296875</v>
      </c>
      <c r="B149" s="44">
        <f t="shared" si="17"/>
        <v>1.54296875</v>
      </c>
      <c r="C149" s="45">
        <f t="shared" si="18"/>
        <v>316</v>
      </c>
      <c r="D149" s="45">
        <f t="shared" si="19"/>
        <v>14.666785979882693</v>
      </c>
      <c r="E149" s="45"/>
      <c r="F149" s="46">
        <f t="shared" si="20"/>
        <v>121.17807859146087</v>
      </c>
      <c r="G149" s="44">
        <f t="shared" si="21"/>
        <v>33.66057741344537</v>
      </c>
      <c r="H149" s="46">
        <f t="shared" si="22"/>
        <v>4.452620929320627</v>
      </c>
    </row>
    <row r="150" spans="1:8" ht="12.75">
      <c r="A150" s="43">
        <f t="shared" si="23"/>
        <v>1.5625</v>
      </c>
      <c r="B150" s="44">
        <f t="shared" si="17"/>
        <v>1.5625</v>
      </c>
      <c r="C150" s="45">
        <f t="shared" si="18"/>
        <v>320</v>
      </c>
      <c r="D150" s="45">
        <f t="shared" si="19"/>
        <v>15.11582150691757</v>
      </c>
      <c r="E150" s="45"/>
      <c r="F150" s="46">
        <f t="shared" si="20"/>
        <v>124.88804357356565</v>
      </c>
      <c r="G150" s="44">
        <f t="shared" si="21"/>
        <v>34.691123242632244</v>
      </c>
      <c r="H150" s="46">
        <f t="shared" si="22"/>
        <v>4.588941523923045</v>
      </c>
    </row>
    <row r="151" spans="1:8" ht="12.75">
      <c r="A151" s="43">
        <f t="shared" si="23"/>
        <v>1.58203125</v>
      </c>
      <c r="B151" s="44">
        <f t="shared" si="17"/>
        <v>1.58203125</v>
      </c>
      <c r="C151" s="45">
        <f t="shared" si="18"/>
        <v>324</v>
      </c>
      <c r="D151" s="45">
        <f t="shared" si="19"/>
        <v>15.573540176204881</v>
      </c>
      <c r="E151" s="45"/>
      <c r="F151" s="46">
        <f t="shared" si="20"/>
        <v>128.66974932394305</v>
      </c>
      <c r="G151" s="44">
        <f t="shared" si="21"/>
        <v>35.7415970630219</v>
      </c>
      <c r="H151" s="46">
        <f t="shared" si="22"/>
        <v>4.727898193053208</v>
      </c>
    </row>
    <row r="152" spans="1:8" ht="12.75">
      <c r="A152" s="43">
        <f t="shared" si="23"/>
        <v>1.6015625</v>
      </c>
      <c r="B152" s="44">
        <f t="shared" si="17"/>
        <v>1.6015625</v>
      </c>
      <c r="C152" s="45">
        <f t="shared" si="18"/>
        <v>328</v>
      </c>
      <c r="D152" s="45">
        <f t="shared" si="19"/>
        <v>16.04007882621493</v>
      </c>
      <c r="E152" s="45"/>
      <c r="F152" s="46">
        <f t="shared" si="20"/>
        <v>132.52432641223052</v>
      </c>
      <c r="G152" s="44">
        <f t="shared" si="21"/>
        <v>36.8123129217361</v>
      </c>
      <c r="H152" s="46">
        <f t="shared" si="22"/>
        <v>4.869532478862044</v>
      </c>
    </row>
    <row r="153" spans="1:8" ht="12.75">
      <c r="A153" s="43">
        <f t="shared" si="23"/>
        <v>1.62109375</v>
      </c>
      <c r="B153" s="44">
        <f t="shared" si="17"/>
        <v>1.62109375</v>
      </c>
      <c r="C153" s="45">
        <f t="shared" si="18"/>
        <v>332</v>
      </c>
      <c r="D153" s="45">
        <f t="shared" si="19"/>
        <v>16.515582898483203</v>
      </c>
      <c r="E153" s="45"/>
      <c r="F153" s="46">
        <f t="shared" si="20"/>
        <v>136.45297648723113</v>
      </c>
      <c r="G153" s="44">
        <f t="shared" si="21"/>
        <v>37.903604610109305</v>
      </c>
      <c r="H153" s="46">
        <f t="shared" si="22"/>
        <v>5.013888535264785</v>
      </c>
    </row>
    <row r="154" spans="1:8" ht="12.75">
      <c r="A154" s="43">
        <f t="shared" si="23"/>
        <v>1.640625</v>
      </c>
      <c r="B154" s="44">
        <f t="shared" si="17"/>
        <v>1.640625</v>
      </c>
      <c r="C154" s="45">
        <f t="shared" si="18"/>
        <v>336</v>
      </c>
      <c r="D154" s="45">
        <f t="shared" si="19"/>
        <v>17.000206192033595</v>
      </c>
      <c r="E154" s="45"/>
      <c r="F154" s="46">
        <f t="shared" si="20"/>
        <v>140.45697024793998</v>
      </c>
      <c r="G154" s="44">
        <f t="shared" si="21"/>
        <v>39.015825100084875</v>
      </c>
      <c r="H154" s="46">
        <f t="shared" si="22"/>
        <v>5.161013053387469</v>
      </c>
    </row>
    <row r="155" spans="1:8" ht="12.75">
      <c r="A155" s="43">
        <f t="shared" si="23"/>
        <v>1.66015625</v>
      </c>
      <c r="B155" s="44">
        <f t="shared" si="17"/>
        <v>1.66015625</v>
      </c>
      <c r="C155" s="45">
        <f t="shared" si="18"/>
        <v>340</v>
      </c>
      <c r="D155" s="45">
        <f t="shared" si="19"/>
        <v>17.49411058771743</v>
      </c>
      <c r="E155" s="45"/>
      <c r="F155" s="46">
        <f t="shared" si="20"/>
        <v>144.5376451660124</v>
      </c>
      <c r="G155" s="44">
        <f t="shared" si="21"/>
        <v>40.14934591156736</v>
      </c>
      <c r="H155" s="46">
        <f t="shared" si="22"/>
        <v>5.3109551778803015</v>
      </c>
    </row>
    <row r="156" spans="1:8" ht="12.75">
      <c r="A156" s="43">
        <f t="shared" si="23"/>
        <v>1.6796875</v>
      </c>
      <c r="B156" s="44">
        <f t="shared" si="17"/>
        <v>1.6796875</v>
      </c>
      <c r="C156" s="45">
        <f t="shared" si="18"/>
        <v>344</v>
      </c>
      <c r="D156" s="45">
        <f t="shared" si="19"/>
        <v>17.997465744811194</v>
      </c>
      <c r="E156" s="45"/>
      <c r="F156" s="46">
        <f t="shared" si="20"/>
        <v>148.69640297903211</v>
      </c>
      <c r="G156" s="44">
        <f t="shared" si="21"/>
        <v>41.30455641610812</v>
      </c>
      <c r="H156" s="46">
        <f t="shared" si="22"/>
        <v>5.46376641480919</v>
      </c>
    </row>
    <row r="157" spans="1:8" ht="12.75">
      <c r="A157" s="43">
        <f t="shared" si="23"/>
        <v>1.69921875</v>
      </c>
      <c r="B157" s="44">
        <f t="shared" si="17"/>
        <v>1.69921875</v>
      </c>
      <c r="C157" s="45">
        <f t="shared" si="18"/>
        <v>348</v>
      </c>
      <c r="D157" s="45">
        <f t="shared" si="19"/>
        <v>18.510448772169756</v>
      </c>
      <c r="E157" s="45"/>
      <c r="F157" s="46">
        <f t="shared" si="20"/>
        <v>152.93470697355448</v>
      </c>
      <c r="G157" s="44">
        <f t="shared" si="21"/>
        <v>42.48186308219506</v>
      </c>
      <c r="H157" s="46">
        <f t="shared" si="22"/>
        <v>5.619500531822689</v>
      </c>
    </row>
    <row r="158" spans="1:8" ht="12.75">
      <c r="A158" s="43">
        <f t="shared" si="23"/>
        <v>1.71875</v>
      </c>
      <c r="B158" s="44">
        <f t="shared" si="17"/>
        <v>1.71875</v>
      </c>
      <c r="C158" s="45">
        <f t="shared" si="18"/>
        <v>352</v>
      </c>
      <c r="D158" s="45">
        <f t="shared" si="19"/>
        <v>19.033243876171515</v>
      </c>
      <c r="E158" s="45"/>
      <c r="F158" s="46">
        <f t="shared" si="20"/>
        <v>157.25407907640306</v>
      </c>
      <c r="G158" s="44">
        <f t="shared" si="21"/>
        <v>43.68168866727953</v>
      </c>
      <c r="H158" s="46">
        <f t="shared" si="22"/>
        <v>5.778213451273308</v>
      </c>
    </row>
    <row r="159" spans="1:8" ht="12.75">
      <c r="A159" s="43">
        <f t="shared" si="23"/>
        <v>1.73828125</v>
      </c>
      <c r="B159" s="44">
        <f t="shared" si="17"/>
        <v>1.73828125</v>
      </c>
      <c r="C159" s="45">
        <f t="shared" si="18"/>
        <v>356</v>
      </c>
      <c r="D159" s="45">
        <f t="shared" si="19"/>
        <v>19.566041987647207</v>
      </c>
      <c r="E159" s="45"/>
      <c r="F159" s="46">
        <f t="shared" si="20"/>
        <v>161.65609677232774</v>
      </c>
      <c r="G159" s="44">
        <f t="shared" si="21"/>
        <v>44.90447136157017</v>
      </c>
      <c r="H159" s="46">
        <f t="shared" si="22"/>
        <v>5.939963136958579</v>
      </c>
    </row>
    <row r="160" spans="1:8" ht="12.75">
      <c r="A160" s="43">
        <f t="shared" si="23"/>
        <v>1.7578125</v>
      </c>
      <c r="B160" s="44">
        <f t="shared" si="17"/>
        <v>1.7578125</v>
      </c>
      <c r="C160" s="45">
        <f t="shared" si="18"/>
        <v>360</v>
      </c>
      <c r="D160" s="45">
        <f t="shared" si="19"/>
        <v>20.10904036992671</v>
      </c>
      <c r="E160" s="45"/>
      <c r="F160" s="46">
        <f t="shared" si="20"/>
        <v>166.14238986565806</v>
      </c>
      <c r="G160" s="44">
        <f t="shared" si="21"/>
        <v>46.15066388849221</v>
      </c>
      <c r="H160" s="46">
        <f t="shared" si="22"/>
        <v>6.10480947512982</v>
      </c>
    </row>
    <row r="161" spans="1:8" ht="12.75">
      <c r="A161" s="43">
        <f t="shared" si="23"/>
        <v>1.77734375</v>
      </c>
      <c r="B161" s="44">
        <f t="shared" si="17"/>
        <v>1.77734375</v>
      </c>
      <c r="C161" s="45">
        <f t="shared" si="18"/>
        <v>364</v>
      </c>
      <c r="D161" s="45">
        <f t="shared" si="19"/>
        <v>20.66244221008776</v>
      </c>
      <c r="E161" s="45"/>
      <c r="F161" s="46">
        <f t="shared" si="20"/>
        <v>170.71463710316982</v>
      </c>
      <c r="G161" s="44">
        <f t="shared" si="21"/>
        <v>47.420732566594864</v>
      </c>
      <c r="H161" s="46">
        <f t="shared" si="22"/>
        <v>6.272814150401243</v>
      </c>
    </row>
    <row r="162" spans="1:8" ht="12.75">
      <c r="A162" s="43">
        <f t="shared" si="23"/>
        <v>1.796875</v>
      </c>
      <c r="B162" s="44">
        <f t="shared" si="17"/>
        <v>1.796875</v>
      </c>
      <c r="C162" s="45">
        <f t="shared" si="18"/>
        <v>368</v>
      </c>
      <c r="D162" s="45">
        <f t="shared" si="19"/>
        <v>21.226456195440047</v>
      </c>
      <c r="E162" s="45"/>
      <c r="F162" s="46">
        <f t="shared" si="20"/>
        <v>175.374562674965</v>
      </c>
      <c r="G162" s="44">
        <f t="shared" si="21"/>
        <v>48.71515633757351</v>
      </c>
      <c r="H162" s="46">
        <f t="shared" si="22"/>
        <v>6.444040517176741</v>
      </c>
    </row>
    <row r="163" spans="1:8" ht="12.75">
      <c r="A163" s="43">
        <f t="shared" si="23"/>
        <v>1.81640625</v>
      </c>
      <c r="B163" s="44">
        <f t="shared" si="17"/>
        <v>1.81640625</v>
      </c>
      <c r="C163" s="45">
        <f t="shared" si="18"/>
        <v>372</v>
      </c>
      <c r="D163" s="45">
        <f t="shared" si="19"/>
        <v>21.801296077219977</v>
      </c>
      <c r="E163" s="45"/>
      <c r="F163" s="46">
        <f t="shared" si="20"/>
        <v>180.12393260968545</v>
      </c>
      <c r="G163" s="44">
        <f t="shared" si="21"/>
        <v>50.03442576494016</v>
      </c>
      <c r="H163" s="46">
        <f t="shared" si="22"/>
        <v>6.618553467194028</v>
      </c>
    </row>
    <row r="164" spans="1:8" ht="12.75">
      <c r="A164" s="43">
        <f t="shared" si="23"/>
        <v>1.8359375</v>
      </c>
      <c r="B164" s="44">
        <f t="shared" si="17"/>
        <v>1.8359375</v>
      </c>
      <c r="C164" s="45">
        <f t="shared" si="18"/>
        <v>376</v>
      </c>
      <c r="D164" s="45">
        <f t="shared" si="19"/>
        <v>22.387180223428125</v>
      </c>
      <c r="E164" s="45"/>
      <c r="F164" s="46">
        <f t="shared" si="20"/>
        <v>184.9645510800226</v>
      </c>
      <c r="G164" s="44">
        <f t="shared" si="21"/>
        <v>51.37904200777617</v>
      </c>
      <c r="H164" s="46">
        <f t="shared" si="22"/>
        <v>6.796419293772647</v>
      </c>
    </row>
    <row r="165" spans="1:8" ht="12.75">
      <c r="A165" s="43">
        <f t="shared" si="23"/>
        <v>1.85546875</v>
      </c>
      <c r="B165" s="44">
        <f t="shared" si="17"/>
        <v>1.85546875</v>
      </c>
      <c r="C165" s="45">
        <f t="shared" si="18"/>
        <v>380</v>
      </c>
      <c r="D165" s="45">
        <f t="shared" si="19"/>
        <v>22.984331162682658</v>
      </c>
      <c r="E165" s="45"/>
      <c r="F165" s="46">
        <f t="shared" si="20"/>
        <v>189.89825663400035</v>
      </c>
      <c r="G165" s="44">
        <f t="shared" si="21"/>
        <v>52.74951577386637</v>
      </c>
      <c r="H165" s="46">
        <f t="shared" si="22"/>
        <v>6.977705553334571</v>
      </c>
    </row>
    <row r="166" spans="1:8" ht="12.75">
      <c r="A166" s="43">
        <f t="shared" si="23"/>
        <v>1.875</v>
      </c>
      <c r="B166" s="44">
        <f t="shared" si="17"/>
        <v>1.875</v>
      </c>
      <c r="C166" s="45">
        <f t="shared" si="18"/>
        <v>384</v>
      </c>
      <c r="D166" s="45">
        <f t="shared" si="19"/>
        <v>23.592975120911188</v>
      </c>
      <c r="E166" s="45"/>
      <c r="F166" s="46">
        <f t="shared" si="20"/>
        <v>194.92691836708883</v>
      </c>
      <c r="G166" s="44">
        <f t="shared" si="21"/>
        <v>54.14636625639732</v>
      </c>
      <c r="H166" s="46">
        <f t="shared" si="22"/>
        <v>7.162480924750646</v>
      </c>
    </row>
    <row r="167" spans="1:8" ht="12.75">
      <c r="A167" s="43">
        <f t="shared" si="23"/>
        <v>1.89453125</v>
      </c>
      <c r="B167" s="44">
        <f t="shared" si="17"/>
        <v>1.89453125</v>
      </c>
      <c r="C167" s="45">
        <f t="shared" si="18"/>
        <v>388</v>
      </c>
      <c r="D167" s="45">
        <f t="shared" si="19"/>
        <v>24.213341552654146</v>
      </c>
      <c r="E167" s="45"/>
      <c r="F167" s="46">
        <f t="shared" si="20"/>
        <v>200.05243204979777</v>
      </c>
      <c r="G167" s="44">
        <f t="shared" si="21"/>
        <v>55.57012005828881</v>
      </c>
      <c r="H167" s="46">
        <f t="shared" si="22"/>
        <v>7.350815067051177</v>
      </c>
    </row>
    <row r="168" spans="1:8" ht="12.75">
      <c r="A168" s="43">
        <f t="shared" si="23"/>
        <v>1.9140625</v>
      </c>
      <c r="B168" s="44">
        <f t="shared" si="17"/>
        <v>1.9140625</v>
      </c>
      <c r="C168" s="45">
        <f t="shared" si="18"/>
        <v>392</v>
      </c>
      <c r="D168" s="45">
        <f t="shared" si="19"/>
        <v>24.84566266869779</v>
      </c>
      <c r="E168" s="45"/>
      <c r="F168" s="46">
        <f t="shared" si="20"/>
        <v>205.27671622494532</v>
      </c>
      <c r="G168" s="44">
        <f t="shared" si="21"/>
        <v>57.02131010810185</v>
      </c>
      <c r="H168" s="46">
        <f t="shared" si="22"/>
        <v>7.542778476022242</v>
      </c>
    </row>
    <row r="169" spans="1:8" ht="12.75">
      <c r="A169" s="43">
        <f t="shared" si="23"/>
        <v>1.93359375</v>
      </c>
      <c r="B169" s="44">
        <f t="shared" si="17"/>
        <v>1.93359375</v>
      </c>
      <c r="C169" s="45">
        <f t="shared" si="18"/>
        <v>396</v>
      </c>
      <c r="D169" s="45">
        <f t="shared" si="19"/>
        <v>25.490172961704165</v>
      </c>
      <c r="E169" s="45"/>
      <c r="F169" s="46">
        <f t="shared" si="20"/>
        <v>210.60170828837735</v>
      </c>
      <c r="G169" s="44">
        <f t="shared" si="21"/>
        <v>58.50047457134964</v>
      </c>
      <c r="H169" s="46">
        <f t="shared" si="22"/>
        <v>7.738442340193913</v>
      </c>
    </row>
    <row r="170" spans="1:8" ht="12.75">
      <c r="A170" s="43">
        <f t="shared" si="23"/>
        <v>1.953125</v>
      </c>
      <c r="B170" s="44">
        <f t="shared" si="17"/>
        <v>1.953125</v>
      </c>
      <c r="C170" s="45">
        <f t="shared" si="18"/>
        <v>400</v>
      </c>
      <c r="D170" s="45">
        <f t="shared" si="19"/>
        <v>26.14710873145614</v>
      </c>
      <c r="E170" s="45"/>
      <c r="F170" s="46">
        <f t="shared" si="20"/>
        <v>216.02936056650677</v>
      </c>
      <c r="G170" s="44">
        <f t="shared" si="21"/>
        <v>60.008155760925064</v>
      </c>
      <c r="H170" s="46">
        <f t="shared" si="22"/>
        <v>7.937878396711621</v>
      </c>
    </row>
    <row r="171" spans="1:8" ht="12.75">
      <c r="A171" s="43">
        <f t="shared" si="23"/>
        <v>1.97265625</v>
      </c>
      <c r="B171" s="44">
        <f t="shared" si="17"/>
        <v>1.97265625</v>
      </c>
      <c r="C171" s="45">
        <f t="shared" si="18"/>
        <v>404</v>
      </c>
      <c r="D171" s="45">
        <f t="shared" si="19"/>
        <v>26.816707611277177</v>
      </c>
      <c r="E171" s="45"/>
      <c r="F171" s="46">
        <f t="shared" si="20"/>
        <v>221.56163640355808</v>
      </c>
      <c r="G171" s="44">
        <f t="shared" si="21"/>
        <v>61.54489905022427</v>
      </c>
      <c r="H171" s="46">
        <f t="shared" si="22"/>
        <v>8.141158787564141</v>
      </c>
    </row>
    <row r="172" spans="1:8" ht="12.75">
      <c r="A172" s="43">
        <f t="shared" si="23"/>
        <v>1.9921875</v>
      </c>
      <c r="B172" s="44">
        <f t="shared" si="17"/>
        <v>1.9921875</v>
      </c>
      <c r="C172" s="45">
        <f t="shared" si="18"/>
        <v>408</v>
      </c>
      <c r="D172" s="45">
        <f t="shared" si="19"/>
        <v>27.499208097143967</v>
      </c>
      <c r="E172" s="45"/>
      <c r="F172" s="46">
        <f t="shared" si="20"/>
        <v>227.20050627106107</v>
      </c>
      <c r="G172" s="44">
        <f t="shared" si="21"/>
        <v>63.1112517924504</v>
      </c>
      <c r="H172" s="46">
        <f t="shared" si="22"/>
        <v>8.348355916629105</v>
      </c>
    </row>
    <row r="173" spans="1:8" ht="12.75">
      <c r="A173" s="43">
        <f t="shared" si="23"/>
        <v>2.01171875</v>
      </c>
      <c r="B173" s="44">
        <f t="shared" si="17"/>
        <v>2.01171875</v>
      </c>
      <c r="C173" s="45">
        <f t="shared" si="18"/>
        <v>412</v>
      </c>
      <c r="D173" s="45">
        <f t="shared" si="19"/>
        <v>28.19484908094422</v>
      </c>
      <c r="E173" s="45"/>
      <c r="F173" s="46">
        <f t="shared" si="20"/>
        <v>232.94794391159192</v>
      </c>
      <c r="G173" s="44">
        <f t="shared" si="21"/>
        <v>64.70776224943063</v>
      </c>
      <c r="H173" s="46">
        <f t="shared" si="22"/>
        <v>8.55954230797692</v>
      </c>
    </row>
    <row r="174" spans="1:8" ht="12.75">
      <c r="A174" s="43">
        <f t="shared" si="23"/>
        <v>2.03125</v>
      </c>
      <c r="B174" s="44">
        <f t="shared" si="17"/>
        <v>2.03125</v>
      </c>
      <c r="C174" s="45">
        <f t="shared" si="18"/>
        <v>416</v>
      </c>
      <c r="D174" s="45">
        <f t="shared" si="19"/>
        <v>28.903869389296215</v>
      </c>
      <c r="E174" s="45"/>
      <c r="F174" s="46">
        <f t="shared" si="20"/>
        <v>238.8059225284659</v>
      </c>
      <c r="G174" s="44">
        <f t="shared" si="21"/>
        <v>66.3349785331974</v>
      </c>
      <c r="H174" s="46">
        <f t="shared" si="22"/>
        <v>8.77479046586316</v>
      </c>
    </row>
    <row r="175" spans="1:8" ht="12.75">
      <c r="A175" s="43">
        <f t="shared" si="23"/>
        <v>2.05078125</v>
      </c>
      <c r="B175" s="44">
        <f t="shared" si="17"/>
        <v>2.05078125</v>
      </c>
      <c r="C175" s="45">
        <f t="shared" si="18"/>
        <v>420</v>
      </c>
      <c r="D175" s="45">
        <f t="shared" si="19"/>
        <v>29.626507329284962</v>
      </c>
      <c r="E175" s="45"/>
      <c r="F175" s="46">
        <f t="shared" si="20"/>
        <v>244.77641103257568</v>
      </c>
      <c r="G175" s="44">
        <f t="shared" si="21"/>
        <v>67.99344756344355</v>
      </c>
      <c r="H175" s="46">
        <f t="shared" si="22"/>
        <v>8.994172736820712</v>
      </c>
    </row>
    <row r="176" spans="1:8" ht="12.75">
      <c r="A176" s="43">
        <f t="shared" si="23"/>
        <v>2.0703125</v>
      </c>
      <c r="B176" s="44">
        <f t="shared" si="17"/>
        <v>2.0703125</v>
      </c>
      <c r="C176" s="45">
        <f t="shared" si="18"/>
        <v>424</v>
      </c>
      <c r="D176" s="45">
        <f t="shared" si="19"/>
        <v>30.36300024241463</v>
      </c>
      <c r="E176" s="45"/>
      <c r="F176" s="46">
        <f t="shared" si="20"/>
        <v>250.86137035711303</v>
      </c>
      <c r="G176" s="44">
        <f t="shared" si="21"/>
        <v>69.68371404383392</v>
      </c>
      <c r="H176" s="46">
        <f t="shared" si="22"/>
        <v>9.217761174246299</v>
      </c>
    </row>
    <row r="177" spans="1:8" ht="12.75">
      <c r="A177" s="43">
        <f t="shared" si="23"/>
        <v>2.08984375</v>
      </c>
      <c r="B177" s="44">
        <f t="shared" si="17"/>
        <v>2.08984375</v>
      </c>
      <c r="C177" s="45">
        <f t="shared" si="18"/>
        <v>428</v>
      </c>
      <c r="D177" s="45">
        <f t="shared" si="19"/>
        <v>31.113584068041753</v>
      </c>
      <c r="E177" s="45"/>
      <c r="F177" s="46">
        <f t="shared" si="20"/>
        <v>257.0627498506215</v>
      </c>
      <c r="G177" s="44">
        <f t="shared" si="21"/>
        <v>71.40631946007547</v>
      </c>
      <c r="H177" s="46">
        <f t="shared" si="22"/>
        <v>9.445627405865203</v>
      </c>
    </row>
    <row r="178" spans="1:8" ht="12.75">
      <c r="A178" s="43">
        <f t="shared" si="23"/>
        <v>2.109375</v>
      </c>
      <c r="B178" s="44">
        <f t="shared" si="17"/>
        <v>2.109375</v>
      </c>
      <c r="C178" s="45">
        <f t="shared" si="18"/>
        <v>432</v>
      </c>
      <c r="D178" s="45">
        <f t="shared" si="19"/>
        <v>31.878492917483907</v>
      </c>
      <c r="E178" s="45"/>
      <c r="F178" s="46">
        <f t="shared" si="20"/>
        <v>263.38248375825077</v>
      </c>
      <c r="G178" s="44">
        <f t="shared" si="21"/>
        <v>73.16180110248798</v>
      </c>
      <c r="H178" s="46">
        <f t="shared" si="22"/>
        <v>9.677842504436919</v>
      </c>
    </row>
    <row r="179" spans="1:8" ht="12.75">
      <c r="A179" s="43">
        <f t="shared" si="23"/>
        <v>2.12890625</v>
      </c>
      <c r="B179" s="44">
        <f t="shared" si="17"/>
        <v>2.12890625</v>
      </c>
      <c r="C179" s="45">
        <f t="shared" si="18"/>
        <v>436</v>
      </c>
      <c r="D179" s="45">
        <f t="shared" si="19"/>
        <v>32.657958659956904</v>
      </c>
      <c r="E179" s="45"/>
      <c r="F179" s="46">
        <f t="shared" si="20"/>
        <v>269.82248780073826</v>
      </c>
      <c r="G179" s="44">
        <f t="shared" si="21"/>
        <v>74.95069111572117</v>
      </c>
      <c r="H179" s="46">
        <f t="shared" si="22"/>
        <v>9.914476862051746</v>
      </c>
    </row>
    <row r="180" spans="1:8" ht="12.75">
      <c r="A180" s="43">
        <f t="shared" si="23"/>
        <v>2.1484375</v>
      </c>
      <c r="B180" s="44">
        <f t="shared" si="17"/>
        <v>2.1484375</v>
      </c>
      <c r="C180" s="45">
        <f t="shared" si="18"/>
        <v>440</v>
      </c>
      <c r="D180" s="45">
        <f t="shared" si="19"/>
        <v>33.4522105214411</v>
      </c>
      <c r="E180" s="45"/>
      <c r="F180" s="46">
        <f t="shared" si="20"/>
        <v>276.3846558602136</v>
      </c>
      <c r="G180" s="44">
        <f t="shared" si="21"/>
        <v>76.77351557814481</v>
      </c>
      <c r="H180" s="46">
        <f t="shared" si="22"/>
        <v>10.155600068352513</v>
      </c>
    </row>
    <row r="181" spans="1:8" ht="12.75">
      <c r="A181" s="43">
        <f t="shared" si="23"/>
        <v>2.16796875</v>
      </c>
      <c r="B181" s="44">
        <f t="shared" si="17"/>
        <v>2.16796875</v>
      </c>
      <c r="C181" s="45">
        <f t="shared" si="18"/>
        <v>444</v>
      </c>
      <c r="D181" s="45">
        <f t="shared" si="19"/>
        <v>34.2614746975258</v>
      </c>
      <c r="E181" s="45"/>
      <c r="F181" s="46">
        <f t="shared" si="20"/>
        <v>283.0708567814893</v>
      </c>
      <c r="G181" s="44">
        <f t="shared" si="21"/>
        <v>78.63079361331832</v>
      </c>
      <c r="H181" s="46">
        <f t="shared" si="22"/>
        <v>10.40128079299979</v>
      </c>
    </row>
    <row r="182" spans="1:8" ht="12.75">
      <c r="A182" s="43">
        <f t="shared" si="23"/>
        <v>2.1875</v>
      </c>
      <c r="B182" s="44">
        <f t="shared" si="17"/>
        <v>2.1875</v>
      </c>
      <c r="C182" s="45">
        <f t="shared" si="18"/>
        <v>448</v>
      </c>
      <c r="D182" s="45">
        <f t="shared" si="19"/>
        <v>35.08597398122763</v>
      </c>
      <c r="E182" s="45"/>
      <c r="F182" s="46">
        <f t="shared" si="20"/>
        <v>289.8829312970692</v>
      </c>
      <c r="G182" s="44">
        <f t="shared" si="21"/>
        <v>80.52303653582653</v>
      </c>
      <c r="H182" s="46">
        <f t="shared" si="22"/>
        <v>10.65158667268305</v>
      </c>
    </row>
    <row r="183" spans="1:8" ht="12.75">
      <c r="A183" s="43">
        <f t="shared" si="23"/>
        <v>2.20703125</v>
      </c>
      <c r="B183" s="44">
        <f t="shared" si="17"/>
        <v>2.20703125</v>
      </c>
      <c r="C183" s="45">
        <f t="shared" si="18"/>
        <v>452</v>
      </c>
      <c r="D183" s="45">
        <f t="shared" si="19"/>
        <v>35.92592740672523</v>
      </c>
      <c r="E183" s="45"/>
      <c r="F183" s="46">
        <f t="shared" si="20"/>
        <v>296.8226890836575</v>
      </c>
      <c r="G183" s="44">
        <f t="shared" si="21"/>
        <v>82.45074703364322</v>
      </c>
      <c r="H183" s="46">
        <f t="shared" si="22"/>
        <v>10.906584202963716</v>
      </c>
    </row>
    <row r="184" spans="1:8" ht="12.75">
      <c r="A184" s="43">
        <f t="shared" si="23"/>
        <v>2.2265625</v>
      </c>
      <c r="B184" s="44">
        <f t="shared" si="17"/>
        <v>2.2265625</v>
      </c>
      <c r="C184" s="45">
        <f t="shared" si="18"/>
        <v>456</v>
      </c>
      <c r="D184" s="45">
        <f t="shared" si="19"/>
        <v>36.78154990991438</v>
      </c>
      <c r="E184" s="45"/>
      <c r="F184" s="46">
        <f t="shared" si="20"/>
        <v>303.89190595764006</v>
      </c>
      <c r="G184" s="44">
        <f t="shared" si="21"/>
        <v>84.41441838909822</v>
      </c>
      <c r="H184" s="46">
        <f t="shared" si="22"/>
        <v>11.166338635224694</v>
      </c>
    </row>
    <row r="185" spans="1:8" ht="12.75">
      <c r="A185" s="43">
        <f t="shared" si="23"/>
        <v>2.24609375</v>
      </c>
      <c r="B185" s="44">
        <f t="shared" si="17"/>
        <v>2.24609375</v>
      </c>
      <c r="C185" s="45">
        <f t="shared" si="18"/>
        <v>460</v>
      </c>
      <c r="D185" s="45">
        <f t="shared" si="19"/>
        <v>37.65305200661811</v>
      </c>
      <c r="E185" s="45"/>
      <c r="F185" s="46">
        <f t="shared" si="20"/>
        <v>311.0923212164323</v>
      </c>
      <c r="G185" s="44">
        <f t="shared" si="21"/>
        <v>86.41453374036281</v>
      </c>
      <c r="H185" s="46">
        <f t="shared" si="22"/>
        <v>11.430913878979691</v>
      </c>
    </row>
    <row r="186" spans="1:8" ht="12.75">
      <c r="A186" s="43">
        <f t="shared" si="23"/>
        <v>2.265625</v>
      </c>
      <c r="B186" s="44">
        <f t="shared" si="17"/>
        <v>2.265625</v>
      </c>
      <c r="C186" s="45">
        <f t="shared" si="18"/>
        <v>464</v>
      </c>
      <c r="D186" s="45">
        <f t="shared" si="19"/>
        <v>38.54063948924419</v>
      </c>
      <c r="E186" s="45"/>
      <c r="F186" s="46">
        <f t="shared" si="20"/>
        <v>318.42563513224087</v>
      </c>
      <c r="G186" s="44">
        <f t="shared" si="21"/>
        <v>88.4515653852726</v>
      </c>
      <c r="H186" s="46">
        <f t="shared" si="22"/>
        <v>11.700372409782872</v>
      </c>
    </row>
    <row r="187" spans="1:8" ht="12.75">
      <c r="A187" s="43">
        <f t="shared" si="23"/>
        <v>2.28515625</v>
      </c>
      <c r="B187" s="44">
        <f t="shared" si="17"/>
        <v>2.28515625</v>
      </c>
      <c r="C187" s="45">
        <f t="shared" si="18"/>
        <v>468</v>
      </c>
      <c r="D187" s="45">
        <f t="shared" si="19"/>
        <v>39.44451314263977</v>
      </c>
      <c r="E187" s="45"/>
      <c r="F187" s="46">
        <f t="shared" si="20"/>
        <v>325.89350660443347</v>
      </c>
      <c r="G187" s="44">
        <f t="shared" si="21"/>
        <v>90.52597412920784</v>
      </c>
      <c r="H187" s="46">
        <f t="shared" si="22"/>
        <v>11.974775182966507</v>
      </c>
    </row>
    <row r="188" spans="1:8" ht="12.75">
      <c r="A188" s="43">
        <f t="shared" si="23"/>
        <v>2.3046875</v>
      </c>
      <c r="B188" s="44">
        <f t="shared" si="17"/>
        <v>2.3046875</v>
      </c>
      <c r="C188" s="45">
        <f t="shared" si="18"/>
        <v>472</v>
      </c>
      <c r="D188" s="45">
        <f t="shared" si="19"/>
        <v>40.36486847982126</v>
      </c>
      <c r="E188" s="45"/>
      <c r="F188" s="46">
        <f t="shared" si="20"/>
        <v>333.4975509761194</v>
      </c>
      <c r="G188" s="44">
        <f t="shared" si="21"/>
        <v>92.63820867858817</v>
      </c>
      <c r="H188" s="46">
        <f t="shared" si="22"/>
        <v>12.254181553412433</v>
      </c>
    </row>
    <row r="189" spans="1:8" ht="12.75">
      <c r="A189" s="43">
        <f t="shared" si="23"/>
        <v>2.32421875</v>
      </c>
      <c r="B189" s="44">
        <f t="shared" si="17"/>
        <v>2.32421875</v>
      </c>
      <c r="C189" s="45">
        <f t="shared" si="18"/>
        <v>476</v>
      </c>
      <c r="D189" s="45">
        <f t="shared" si="19"/>
        <v>41.30189549823231</v>
      </c>
      <c r="E189" s="45"/>
      <c r="F189" s="46">
        <f t="shared" si="20"/>
        <v>341.2393380203349</v>
      </c>
      <c r="G189" s="44">
        <f t="shared" si="21"/>
        <v>94.78870508147955</v>
      </c>
      <c r="H189" s="46">
        <f t="shared" si="22"/>
        <v>12.538649201555573</v>
      </c>
    </row>
    <row r="190" spans="1:8" ht="12.75">
      <c r="A190" s="43">
        <f t="shared" si="23"/>
        <v>2.34375</v>
      </c>
      <c r="B190" s="44">
        <f t="shared" si="17"/>
        <v>2.34375</v>
      </c>
      <c r="C190" s="45">
        <f t="shared" si="18"/>
        <v>480</v>
      </c>
      <c r="D190" s="45">
        <f t="shared" si="19"/>
        <v>42.2557784570997</v>
      </c>
      <c r="E190" s="45"/>
      <c r="F190" s="46">
        <f t="shared" si="20"/>
        <v>349.12039010054065</v>
      </c>
      <c r="G190" s="44">
        <f t="shared" si="21"/>
        <v>96.97788621662137</v>
      </c>
      <c r="H190" s="46">
        <f t="shared" si="22"/>
        <v>12.828234065792417</v>
      </c>
    </row>
    <row r="191" spans="1:8" ht="12.75">
      <c r="A191" s="43">
        <f t="shared" si="23"/>
        <v>2.36328125</v>
      </c>
      <c r="B191" s="44">
        <f t="shared" si="17"/>
        <v>2.36328125</v>
      </c>
      <c r="C191" s="45">
        <f t="shared" si="18"/>
        <v>484</v>
      </c>
      <c r="D191" s="45">
        <f t="shared" si="19"/>
        <v>43.22669567644717</v>
      </c>
      <c r="E191" s="45"/>
      <c r="F191" s="46">
        <f t="shared" si="20"/>
        <v>357.14218051005963</v>
      </c>
      <c r="G191" s="44">
        <f t="shared" si="21"/>
        <v>99.20616133215927</v>
      </c>
      <c r="H191" s="46">
        <f t="shared" si="22"/>
        <v>13.12299028146462</v>
      </c>
    </row>
    <row r="192" spans="1:8" ht="12.75">
      <c r="A192" s="43">
        <f t="shared" si="23"/>
        <v>2.3828125</v>
      </c>
      <c r="B192" s="44">
        <f t="shared" si="17"/>
        <v>2.3828125</v>
      </c>
      <c r="C192" s="45">
        <f t="shared" si="18"/>
        <v>488</v>
      </c>
      <c r="D192" s="45">
        <f t="shared" si="19"/>
        <v>44.21481935823555</v>
      </c>
      <c r="E192" s="45"/>
      <c r="F192" s="46">
        <f t="shared" si="20"/>
        <v>365.306131994323</v>
      </c>
      <c r="G192" s="44">
        <f t="shared" si="21"/>
        <v>101.47392563515774</v>
      </c>
      <c r="H192" s="46">
        <f t="shared" si="22"/>
        <v>13.422970126559727</v>
      </c>
    </row>
    <row r="193" spans="1:8" ht="12.75">
      <c r="A193" s="43">
        <f t="shared" si="23"/>
        <v>2.40234375</v>
      </c>
      <c r="B193" s="44">
        <f t="shared" si="17"/>
        <v>2.40234375</v>
      </c>
      <c r="C193" s="45">
        <f t="shared" si="18"/>
        <v>492</v>
      </c>
      <c r="D193" s="45">
        <f t="shared" si="19"/>
        <v>45.220315430065334</v>
      </c>
      <c r="E193" s="45"/>
      <c r="F193" s="46">
        <f t="shared" si="20"/>
        <v>373.6136154595292</v>
      </c>
      <c r="G193" s="44">
        <f t="shared" si="21"/>
        <v>103.78155993289447</v>
      </c>
      <c r="H193" s="46">
        <f t="shared" si="22"/>
        <v>13.728223974261592</v>
      </c>
    </row>
    <row r="194" spans="1:8" ht="12.75">
      <c r="A194" s="43">
        <f t="shared" si="23"/>
        <v>2.421875</v>
      </c>
      <c r="B194" s="44">
        <f t="shared" si="17"/>
        <v>2.421875</v>
      </c>
      <c r="C194" s="45">
        <f t="shared" si="18"/>
        <v>496</v>
      </c>
      <c r="D194" s="45">
        <f t="shared" si="19"/>
        <v>46.2433434118466</v>
      </c>
      <c r="E194" s="45"/>
      <c r="F194" s="46">
        <f t="shared" si="20"/>
        <v>382.06594887106144</v>
      </c>
      <c r="G194" s="44">
        <f t="shared" si="21"/>
        <v>106.12943032686505</v>
      </c>
      <c r="H194" s="46">
        <f t="shared" si="22"/>
        <v>14.03880025247332</v>
      </c>
    </row>
    <row r="195" spans="1:8" ht="12.75">
      <c r="A195" s="43">
        <f t="shared" si="23"/>
        <v>2.44140625</v>
      </c>
      <c r="B195" s="44">
        <f t="shared" si="17"/>
        <v>2.44140625</v>
      </c>
      <c r="C195" s="45">
        <f t="shared" si="18"/>
        <v>500</v>
      </c>
      <c r="D195" s="45">
        <f t="shared" si="19"/>
        <v>47.28405630573813</v>
      </c>
      <c r="E195" s="45"/>
      <c r="F195" s="46">
        <f t="shared" si="20"/>
        <v>390.66439634415553</v>
      </c>
      <c r="G195" s="44">
        <f t="shared" si="21"/>
        <v>108.51788796019083</v>
      </c>
      <c r="H195" s="46">
        <f t="shared" si="22"/>
        <v>14.354745410404393</v>
      </c>
    </row>
    <row r="196" spans="1:8" ht="12.75">
      <c r="A196" s="43">
        <f t="shared" si="23"/>
        <v>2.4609375</v>
      </c>
      <c r="B196" s="44">
        <f t="shared" si="17"/>
        <v>2.4609375</v>
      </c>
      <c r="C196" s="45">
        <f t="shared" si="18"/>
        <v>504</v>
      </c>
      <c r="D196" s="45">
        <f t="shared" si="19"/>
        <v>48.342600509673204</v>
      </c>
      <c r="E196" s="45"/>
      <c r="F196" s="46">
        <f t="shared" si="20"/>
        <v>399.41016742944447</v>
      </c>
      <c r="G196" s="44">
        <f t="shared" si="21"/>
        <v>110.94726881915905</v>
      </c>
      <c r="H196" s="46">
        <f t="shared" si="22"/>
        <v>14.676103892318372</v>
      </c>
    </row>
    <row r="197" spans="1:8" ht="12.75">
      <c r="A197" s="43">
        <f t="shared" si="23"/>
        <v>2.48046875</v>
      </c>
      <c r="B197" s="44">
        <f t="shared" si="17"/>
        <v>2.48046875</v>
      </c>
      <c r="C197" s="45">
        <f t="shared" si="18"/>
        <v>508</v>
      </c>
      <c r="D197" s="45">
        <f t="shared" si="19"/>
        <v>49.41911575467547</v>
      </c>
      <c r="E197" s="45"/>
      <c r="F197" s="46">
        <f t="shared" si="20"/>
        <v>408.30441659505703</v>
      </c>
      <c r="G197" s="44">
        <f t="shared" si="21"/>
        <v>113.41789358936126</v>
      </c>
      <c r="H197" s="46">
        <f t="shared" si="22"/>
        <v>15.002918118502922</v>
      </c>
    </row>
    <row r="198" spans="1:8" ht="12.75">
      <c r="A198" s="43">
        <f t="shared" si="23"/>
        <v>2.5</v>
      </c>
      <c r="B198" s="44">
        <f t="shared" si="17"/>
        <v>2.5</v>
      </c>
      <c r="C198" s="45">
        <f t="shared" si="18"/>
        <v>512</v>
      </c>
      <c r="D198" s="45">
        <f t="shared" si="19"/>
        <v>50.513735066161985</v>
      </c>
      <c r="E198" s="45"/>
      <c r="F198" s="46">
        <f t="shared" si="20"/>
        <v>417.3482429069008</v>
      </c>
      <c r="G198" s="44">
        <f t="shared" si="21"/>
        <v>115.93006756688315</v>
      </c>
      <c r="H198" s="46">
        <f t="shared" si="22"/>
        <v>15.335228473521983</v>
      </c>
    </row>
    <row r="199" spans="1:8" ht="12.75">
      <c r="A199" s="43">
        <f t="shared" si="23"/>
        <v>2.51953125</v>
      </c>
      <c r="B199" s="44">
        <f aca="true" t="shared" si="24" ref="B199:B262">A199*$C$43</f>
        <v>2.51953125</v>
      </c>
      <c r="C199" s="45">
        <f aca="true" t="shared" si="25" ref="C199:C262">B199/5*1024</f>
        <v>516</v>
      </c>
      <c r="D199" s="45">
        <f aca="true" t="shared" si="26" ref="D199:D262">-9.475184+59.921788*B199-135.60886*B199^2+166.77782*B199^3-111.50394*B199^4+44.218751*B199^5-10.131798*B199^6+1.2482716*B199^7-0.065666262*B199^8+0.00029343852*B199^9</f>
        <v>51.626584749374125</v>
      </c>
      <c r="E199" s="45"/>
      <c r="F199" s="46">
        <f aca="true" t="shared" si="27" ref="F199:F262">(D199*$H$8)*0.91</f>
        <v>426.5426899082909</v>
      </c>
      <c r="G199" s="44">
        <f aca="true" t="shared" si="28" ref="G199:G262">F199*0.277777778</f>
        <v>118.48408062486807</v>
      </c>
      <c r="H199" s="46">
        <f aca="true" t="shared" si="29" ref="H199:H262">F199/27.215</f>
        <v>15.673073301792796</v>
      </c>
    </row>
    <row r="200" spans="1:8" ht="12.75">
      <c r="A200" s="43">
        <f aca="true" t="shared" si="30" ref="A200:A263">(5/256)+A199</f>
        <v>2.5390625</v>
      </c>
      <c r="B200" s="44">
        <f t="shared" si="24"/>
        <v>2.5390625</v>
      </c>
      <c r="C200" s="45">
        <f t="shared" si="25"/>
        <v>520</v>
      </c>
      <c r="D200" s="45">
        <f t="shared" si="26"/>
        <v>52.75778439898708</v>
      </c>
      <c r="E200" s="45"/>
      <c r="F200" s="46">
        <f t="shared" si="27"/>
        <v>435.88874569934484</v>
      </c>
      <c r="G200" s="44">
        <f t="shared" si="28"/>
        <v>121.08020723557105</v>
      </c>
      <c r="H200" s="46">
        <f t="shared" si="29"/>
        <v>16.01648891050321</v>
      </c>
    </row>
    <row r="201" spans="1:8" ht="12.75">
      <c r="A201" s="43">
        <f t="shared" si="30"/>
        <v>2.55859375</v>
      </c>
      <c r="B201" s="44">
        <f t="shared" si="24"/>
        <v>2.55859375</v>
      </c>
      <c r="C201" s="45">
        <f t="shared" si="25"/>
        <v>524</v>
      </c>
      <c r="D201" s="45">
        <f t="shared" si="26"/>
        <v>53.90744693296323</v>
      </c>
      <c r="E201" s="45"/>
      <c r="F201" s="46">
        <f t="shared" si="27"/>
        <v>445.3873432166814</v>
      </c>
      <c r="G201" s="44">
        <f t="shared" si="28"/>
        <v>123.71870654805312</v>
      </c>
      <c r="H201" s="46">
        <f t="shared" si="29"/>
        <v>16.365509579889086</v>
      </c>
    </row>
    <row r="202" spans="1:8" ht="12.75">
      <c r="A202" s="43">
        <f t="shared" si="30"/>
        <v>2.578125</v>
      </c>
      <c r="B202" s="44">
        <f t="shared" si="24"/>
        <v>2.578125</v>
      </c>
      <c r="C202" s="45">
        <f t="shared" si="25"/>
        <v>528</v>
      </c>
      <c r="D202" s="45">
        <f t="shared" si="26"/>
        <v>55.075678650603344</v>
      </c>
      <c r="E202" s="45"/>
      <c r="F202" s="46">
        <f t="shared" si="27"/>
        <v>455.03936071304383</v>
      </c>
      <c r="G202" s="44">
        <f t="shared" si="28"/>
        <v>126.3998225214098</v>
      </c>
      <c r="H202" s="46">
        <f t="shared" si="29"/>
        <v>16.720167580857755</v>
      </c>
    </row>
    <row r="203" spans="1:8" ht="12.75">
      <c r="A203" s="43">
        <f t="shared" si="30"/>
        <v>2.59765625</v>
      </c>
      <c r="B203" s="44">
        <f t="shared" si="24"/>
        <v>2.59765625</v>
      </c>
      <c r="C203" s="45">
        <f t="shared" si="25"/>
        <v>532</v>
      </c>
      <c r="D203" s="45">
        <f t="shared" si="26"/>
        <v>56.26257931474133</v>
      </c>
      <c r="E203" s="45"/>
      <c r="F203" s="46">
        <f t="shared" si="27"/>
        <v>464.8456224363993</v>
      </c>
      <c r="G203" s="44">
        <f t="shared" si="28"/>
        <v>129.12378411340993</v>
      </c>
      <c r="H203" s="46">
        <f t="shared" si="29"/>
        <v>17.080493199941184</v>
      </c>
    </row>
    <row r="204" spans="1:8" ht="12.75">
      <c r="A204" s="43">
        <f t="shared" si="30"/>
        <v>2.6171875</v>
      </c>
      <c r="B204" s="44">
        <f t="shared" si="24"/>
        <v>2.6171875</v>
      </c>
      <c r="C204" s="45">
        <f t="shared" si="25"/>
        <v>536</v>
      </c>
      <c r="D204" s="45">
        <f t="shared" si="26"/>
        <v>57.46824225795432</v>
      </c>
      <c r="E204" s="45"/>
      <c r="F204" s="46">
        <f t="shared" si="27"/>
        <v>474.80689950745426</v>
      </c>
      <c r="G204" s="44">
        <f t="shared" si="28"/>
        <v>131.89080552424994</v>
      </c>
      <c r="H204" s="46">
        <f t="shared" si="29"/>
        <v>17.44651477153975</v>
      </c>
    </row>
    <row r="205" spans="1:8" ht="12.75">
      <c r="A205" s="43">
        <f t="shared" si="30"/>
        <v>2.63671875</v>
      </c>
      <c r="B205" s="44">
        <f t="shared" si="24"/>
        <v>2.63671875</v>
      </c>
      <c r="C205" s="45">
        <f t="shared" si="25"/>
        <v>540</v>
      </c>
      <c r="D205" s="45">
        <f t="shared" si="26"/>
        <v>58.69275451261804</v>
      </c>
      <c r="E205" s="45"/>
      <c r="F205" s="46">
        <f t="shared" si="27"/>
        <v>484.92391099418177</v>
      </c>
      <c r="G205" s="44">
        <f t="shared" si="28"/>
        <v>134.70108649503356</v>
      </c>
      <c r="H205" s="46">
        <f t="shared" si="29"/>
        <v>17.818258717405172</v>
      </c>
    </row>
    <row r="206" spans="1:8" ht="12.75">
      <c r="A206" s="43">
        <f t="shared" si="30"/>
        <v>2.65625</v>
      </c>
      <c r="B206" s="44">
        <f t="shared" si="24"/>
        <v>2.65625</v>
      </c>
      <c r="C206" s="45">
        <f t="shared" si="25"/>
        <v>544</v>
      </c>
      <c r="D206" s="45">
        <f t="shared" si="26"/>
        <v>59.936196964586365</v>
      </c>
      <c r="E206" s="45"/>
      <c r="F206" s="46">
        <f t="shared" si="27"/>
        <v>495.1973251815334</v>
      </c>
      <c r="G206" s="44">
        <f t="shared" si="28"/>
        <v>137.5548126604698</v>
      </c>
      <c r="H206" s="46">
        <f t="shared" si="29"/>
        <v>18.195749593295368</v>
      </c>
    </row>
    <row r="207" spans="1:8" ht="12.75">
      <c r="A207" s="43">
        <f t="shared" si="30"/>
        <v>2.67578125</v>
      </c>
      <c r="B207" s="44">
        <f t="shared" si="24"/>
        <v>2.67578125</v>
      </c>
      <c r="C207" s="45">
        <f t="shared" si="25"/>
        <v>548</v>
      </c>
      <c r="D207" s="45">
        <f t="shared" si="26"/>
        <v>61.198644530230084</v>
      </c>
      <c r="E207" s="45"/>
      <c r="F207" s="46">
        <f t="shared" si="27"/>
        <v>505.62776103414654</v>
      </c>
      <c r="G207" s="44">
        <f t="shared" si="28"/>
        <v>140.4521559551802</v>
      </c>
      <c r="H207" s="46">
        <f t="shared" si="29"/>
        <v>18.5790101427208</v>
      </c>
    </row>
    <row r="208" spans="1:8" ht="12.75">
      <c r="A208" s="43">
        <f t="shared" si="30"/>
        <v>2.6953125</v>
      </c>
      <c r="B208" s="44">
        <f t="shared" si="24"/>
        <v>2.6953125</v>
      </c>
      <c r="C208" s="45">
        <f t="shared" si="25"/>
        <v>552</v>
      </c>
      <c r="D208" s="45">
        <f t="shared" si="26"/>
        <v>62.48016635649802</v>
      </c>
      <c r="E208" s="45"/>
      <c r="F208" s="46">
        <f t="shared" si="27"/>
        <v>516.2157898492648</v>
      </c>
      <c r="G208" s="44">
        <f t="shared" si="28"/>
        <v>143.3932750728437</v>
      </c>
      <c r="H208" s="46">
        <f t="shared" si="29"/>
        <v>18.96806135768013</v>
      </c>
    </row>
    <row r="209" spans="1:8" ht="12.75">
      <c r="A209" s="43">
        <f t="shared" si="30"/>
        <v>2.71484375</v>
      </c>
      <c r="B209" s="44">
        <f t="shared" si="24"/>
        <v>2.71484375</v>
      </c>
      <c r="C209" s="45">
        <f t="shared" si="25"/>
        <v>556</v>
      </c>
      <c r="D209" s="45">
        <f t="shared" si="26"/>
        <v>63.78082604364842</v>
      </c>
      <c r="E209" s="45"/>
      <c r="F209" s="46">
        <f t="shared" si="27"/>
        <v>526.9619370969602</v>
      </c>
      <c r="G209" s="44">
        <f t="shared" si="28"/>
        <v>146.37831597736937</v>
      </c>
      <c r="H209" s="46">
        <f t="shared" si="29"/>
        <v>19.362922546278163</v>
      </c>
    </row>
    <row r="210" spans="1:8" ht="12.75">
      <c r="A210" s="43">
        <f t="shared" si="30"/>
        <v>2.734375</v>
      </c>
      <c r="B210" s="44">
        <f t="shared" si="24"/>
        <v>2.734375</v>
      </c>
      <c r="C210" s="45">
        <f t="shared" si="25"/>
        <v>560</v>
      </c>
      <c r="D210" s="45">
        <f t="shared" si="26"/>
        <v>65.10068189021548</v>
      </c>
      <c r="E210" s="45"/>
      <c r="F210" s="46">
        <f t="shared" si="27"/>
        <v>537.8666844440667</v>
      </c>
      <c r="G210" s="44">
        <f t="shared" si="28"/>
        <v>149.40741246509998</v>
      </c>
      <c r="H210" s="46">
        <f t="shared" si="29"/>
        <v>19.76361140709413</v>
      </c>
    </row>
    <row r="211" spans="1:8" ht="12.75">
      <c r="A211" s="43">
        <f t="shared" si="30"/>
        <v>2.75390625</v>
      </c>
      <c r="B211" s="44">
        <f t="shared" si="24"/>
        <v>2.75390625</v>
      </c>
      <c r="C211" s="45">
        <f t="shared" si="25"/>
        <v>564</v>
      </c>
      <c r="D211" s="45">
        <f t="shared" si="26"/>
        <v>66.43978715973547</v>
      </c>
      <c r="E211" s="45"/>
      <c r="F211" s="46">
        <f t="shared" si="27"/>
        <v>548.930471957889</v>
      </c>
      <c r="G211" s="44">
        <f t="shared" si="28"/>
        <v>152.48068677695372</v>
      </c>
      <c r="H211" s="46">
        <f t="shared" si="29"/>
        <v>20.17014411015576</v>
      </c>
    </row>
    <row r="212" spans="1:8" ht="12.75">
      <c r="A212" s="43">
        <f t="shared" si="30"/>
        <v>2.7734375</v>
      </c>
      <c r="B212" s="44">
        <f t="shared" si="24"/>
        <v>2.7734375</v>
      </c>
      <c r="C212" s="45">
        <f t="shared" si="25"/>
        <v>568</v>
      </c>
      <c r="D212" s="45">
        <f t="shared" si="26"/>
        <v>67.79819036873313</v>
      </c>
      <c r="E212" s="45"/>
      <c r="F212" s="46">
        <f t="shared" si="27"/>
        <v>560.1537004855701</v>
      </c>
      <c r="G212" s="44">
        <f t="shared" si="28"/>
        <v>155.59825025935916</v>
      </c>
      <c r="H212" s="46">
        <f t="shared" si="29"/>
        <v>20.582535384367816</v>
      </c>
    </row>
    <row r="213" spans="1:8" ht="12.75">
      <c r="A213" s="43">
        <f t="shared" si="30"/>
        <v>2.79296875</v>
      </c>
      <c r="B213" s="44">
        <f t="shared" si="24"/>
        <v>2.79296875</v>
      </c>
      <c r="C213" s="45">
        <f t="shared" si="25"/>
        <v>572</v>
      </c>
      <c r="D213" s="45">
        <f t="shared" si="26"/>
        <v>69.17593559536755</v>
      </c>
      <c r="E213" s="45"/>
      <c r="F213" s="46">
        <f t="shared" si="27"/>
        <v>571.5367342041443</v>
      </c>
      <c r="G213" s="44">
        <f t="shared" si="28"/>
        <v>158.76020407260378</v>
      </c>
      <c r="H213" s="46">
        <f t="shared" si="29"/>
        <v>21.000798611212357</v>
      </c>
    </row>
    <row r="214" spans="1:8" ht="12.75">
      <c r="A214" s="43">
        <f t="shared" si="30"/>
        <v>2.8125</v>
      </c>
      <c r="B214" s="44">
        <f t="shared" si="24"/>
        <v>2.8125</v>
      </c>
      <c r="C214" s="45">
        <f t="shared" si="25"/>
        <v>576</v>
      </c>
      <c r="D214" s="45">
        <f t="shared" si="26"/>
        <v>70.57306280813482</v>
      </c>
      <c r="E214" s="45"/>
      <c r="F214" s="46">
        <f t="shared" si="27"/>
        <v>583.0799033363044</v>
      </c>
      <c r="G214" s="44">
        <f t="shared" si="28"/>
        <v>161.9666399452134</v>
      </c>
      <c r="H214" s="46">
        <f t="shared" si="29"/>
        <v>21.4249459245381</v>
      </c>
    </row>
    <row r="215" spans="1:8" ht="12.75">
      <c r="A215" s="43">
        <f t="shared" si="30"/>
        <v>2.83203125</v>
      </c>
      <c r="B215" s="44">
        <f t="shared" si="24"/>
        <v>2.83203125</v>
      </c>
      <c r="C215" s="45">
        <f t="shared" si="25"/>
        <v>580</v>
      </c>
      <c r="D215" s="45">
        <f t="shared" si="26"/>
        <v>71.9896082139542</v>
      </c>
      <c r="E215" s="45"/>
      <c r="F215" s="46">
        <f t="shared" si="27"/>
        <v>594.7835070263152</v>
      </c>
      <c r="G215" s="44">
        <f t="shared" si="28"/>
        <v>165.2176409728172</v>
      </c>
      <c r="H215" s="46">
        <f t="shared" si="29"/>
        <v>21.85498831623425</v>
      </c>
    </row>
    <row r="216" spans="1:8" ht="12.75">
      <c r="A216" s="43">
        <f t="shared" si="30"/>
        <v>2.8515625</v>
      </c>
      <c r="B216" s="44">
        <f t="shared" si="24"/>
        <v>2.8515625</v>
      </c>
      <c r="C216" s="45">
        <f t="shared" si="25"/>
        <v>584</v>
      </c>
      <c r="D216" s="45">
        <f t="shared" si="26"/>
        <v>73.42560462490921</v>
      </c>
      <c r="E216" s="45"/>
      <c r="F216" s="46">
        <f t="shared" si="27"/>
        <v>606.6478163700555</v>
      </c>
      <c r="G216" s="44">
        <f t="shared" si="28"/>
        <v>168.51328245982603</v>
      </c>
      <c r="H216" s="46">
        <f t="shared" si="29"/>
        <v>22.29093574756772</v>
      </c>
    </row>
    <row r="217" spans="1:8" ht="12.75">
      <c r="A217" s="43">
        <f t="shared" si="30"/>
        <v>2.87109375</v>
      </c>
      <c r="B217" s="44">
        <f t="shared" si="24"/>
        <v>2.87109375</v>
      </c>
      <c r="C217" s="45">
        <f t="shared" si="25"/>
        <v>588</v>
      </c>
      <c r="D217" s="45">
        <f t="shared" si="26"/>
        <v>74.88108184287869</v>
      </c>
      <c r="E217" s="45"/>
      <c r="F217" s="46">
        <f t="shared" si="27"/>
        <v>618.6730775928688</v>
      </c>
      <c r="G217" s="44">
        <f t="shared" si="28"/>
        <v>171.85363280216868</v>
      </c>
      <c r="H217" s="46">
        <f t="shared" si="29"/>
        <v>22.732797265951454</v>
      </c>
    </row>
    <row r="218" spans="1:8" ht="12.75">
      <c r="A218" s="43">
        <f t="shared" si="30"/>
        <v>2.890625</v>
      </c>
      <c r="B218" s="44">
        <f t="shared" si="24"/>
        <v>2.890625</v>
      </c>
      <c r="C218" s="45">
        <f t="shared" si="25"/>
        <v>592</v>
      </c>
      <c r="D218" s="45">
        <f t="shared" si="26"/>
        <v>76.35606706123096</v>
      </c>
      <c r="E218" s="45"/>
      <c r="F218" s="46">
        <f t="shared" si="27"/>
        <v>630.8595153683906</v>
      </c>
      <c r="G218" s="44">
        <f t="shared" si="28"/>
        <v>175.23875440918837</v>
      </c>
      <c r="H218" s="46">
        <f t="shared" si="29"/>
        <v>23.18058112689291</v>
      </c>
    </row>
    <row r="219" spans="1:8" ht="12.75">
      <c r="A219" s="43">
        <f t="shared" si="30"/>
        <v>2.91015625</v>
      </c>
      <c r="B219" s="44">
        <f t="shared" si="24"/>
        <v>2.91015625</v>
      </c>
      <c r="C219" s="45">
        <f t="shared" si="25"/>
        <v>596</v>
      </c>
      <c r="D219" s="45">
        <f t="shared" si="26"/>
        <v>77.85058528271988</v>
      </c>
      <c r="E219" s="45"/>
      <c r="F219" s="46">
        <f t="shared" si="27"/>
        <v>643.2073362712359</v>
      </c>
      <c r="G219" s="44">
        <f t="shared" si="28"/>
        <v>178.66870466272272</v>
      </c>
      <c r="H219" s="46">
        <f t="shared" si="29"/>
        <v>23.63429492086114</v>
      </c>
    </row>
    <row r="220" spans="1:8" ht="12.75">
      <c r="A220" s="43">
        <f t="shared" si="30"/>
        <v>2.9296875</v>
      </c>
      <c r="B220" s="44">
        <f t="shared" si="24"/>
        <v>2.9296875</v>
      </c>
      <c r="C220" s="45">
        <f t="shared" si="25"/>
        <v>600</v>
      </c>
      <c r="D220" s="45">
        <f t="shared" si="26"/>
        <v>79.36465975266312</v>
      </c>
      <c r="E220" s="45"/>
      <c r="F220" s="46">
        <f t="shared" si="27"/>
        <v>655.7167323559514</v>
      </c>
      <c r="G220" s="44">
        <f t="shared" si="28"/>
        <v>182.1435369112569</v>
      </c>
      <c r="H220" s="46">
        <f t="shared" si="29"/>
        <v>24.093945704793367</v>
      </c>
    </row>
    <row r="221" spans="1:8" ht="12.75">
      <c r="A221" s="43">
        <f t="shared" si="30"/>
        <v>2.94921875</v>
      </c>
      <c r="B221" s="44">
        <f t="shared" si="24"/>
        <v>2.94921875</v>
      </c>
      <c r="C221" s="45">
        <f t="shared" si="25"/>
        <v>604</v>
      </c>
      <c r="D221" s="45">
        <f t="shared" si="26"/>
        <v>80.89831240640663</v>
      </c>
      <c r="E221" s="45"/>
      <c r="F221" s="46">
        <f t="shared" si="27"/>
        <v>668.387884854</v>
      </c>
      <c r="G221" s="44">
        <f t="shared" si="28"/>
        <v>185.66330149686397</v>
      </c>
      <c r="H221" s="46">
        <f t="shared" si="29"/>
        <v>24.55954013793864</v>
      </c>
    </row>
    <row r="222" spans="1:8" ht="12.75">
      <c r="A222" s="43">
        <f t="shared" si="30"/>
        <v>2.96875</v>
      </c>
      <c r="B222" s="44">
        <f t="shared" si="24"/>
        <v>2.96875</v>
      </c>
      <c r="C222" s="45">
        <f t="shared" si="25"/>
        <v>608</v>
      </c>
      <c r="D222" s="45">
        <f t="shared" si="26"/>
        <v>82.45156433009899</v>
      </c>
      <c r="E222" s="45"/>
      <c r="F222" s="46">
        <f t="shared" si="27"/>
        <v>681.2209679807122</v>
      </c>
      <c r="G222" s="44">
        <f t="shared" si="28"/>
        <v>189.22804681269136</v>
      </c>
      <c r="H222" s="46">
        <f t="shared" si="29"/>
        <v>25.031084621742135</v>
      </c>
    </row>
    <row r="223" spans="1:8" ht="12.75">
      <c r="A223" s="43">
        <f t="shared" si="30"/>
        <v>2.98828125</v>
      </c>
      <c r="B223" s="44">
        <f t="shared" si="24"/>
        <v>2.98828125</v>
      </c>
      <c r="C223" s="45">
        <f t="shared" si="25"/>
        <v>612</v>
      </c>
      <c r="D223" s="45">
        <f t="shared" si="26"/>
        <v>84.02443623368082</v>
      </c>
      <c r="E223" s="45"/>
      <c r="F223" s="46">
        <f t="shared" si="27"/>
        <v>694.2161528431603</v>
      </c>
      <c r="G223" s="44">
        <f t="shared" si="28"/>
        <v>192.83782038848145</v>
      </c>
      <c r="H223" s="46">
        <f t="shared" si="29"/>
        <v>25.508585443437823</v>
      </c>
    </row>
    <row r="224" spans="1:8" ht="12.75">
      <c r="A224" s="43">
        <f t="shared" si="30"/>
        <v>3.0078125</v>
      </c>
      <c r="B224" s="44">
        <f t="shared" si="24"/>
        <v>3.0078125</v>
      </c>
      <c r="C224" s="45">
        <f t="shared" si="25"/>
        <v>616</v>
      </c>
      <c r="D224" s="45">
        <f t="shared" si="26"/>
        <v>85.6169489349521</v>
      </c>
      <c r="E224" s="45"/>
      <c r="F224" s="46">
        <f t="shared" si="27"/>
        <v>707.3736114395593</v>
      </c>
      <c r="G224" s="44">
        <f t="shared" si="28"/>
        <v>196.49267000151616</v>
      </c>
      <c r="H224" s="46">
        <f t="shared" si="29"/>
        <v>25.9920489230042</v>
      </c>
    </row>
    <row r="225" spans="1:8" ht="12.75">
      <c r="A225" s="43">
        <f t="shared" si="30"/>
        <v>3.02734375</v>
      </c>
      <c r="B225" s="44">
        <f t="shared" si="24"/>
        <v>3.02734375</v>
      </c>
      <c r="C225" s="45">
        <f t="shared" si="25"/>
        <v>620</v>
      </c>
      <c r="D225" s="45">
        <f t="shared" si="26"/>
        <v>87.2291238536099</v>
      </c>
      <c r="E225" s="45"/>
      <c r="F225" s="46">
        <f t="shared" si="27"/>
        <v>720.6935207410421</v>
      </c>
      <c r="G225" s="44">
        <f t="shared" si="28"/>
        <v>200.19264481044357</v>
      </c>
      <c r="H225" s="46">
        <f t="shared" si="29"/>
        <v>26.481481563146872</v>
      </c>
    </row>
    <row r="226" spans="1:8" ht="12.75">
      <c r="A226" s="43">
        <f t="shared" si="30"/>
        <v>3.046875</v>
      </c>
      <c r="B226" s="44">
        <f t="shared" si="24"/>
        <v>3.046875</v>
      </c>
      <c r="C226" s="45">
        <f t="shared" si="25"/>
        <v>624</v>
      </c>
      <c r="D226" s="45">
        <f t="shared" si="26"/>
        <v>88.86098351398098</v>
      </c>
      <c r="E226" s="45"/>
      <c r="F226" s="46">
        <f t="shared" si="27"/>
        <v>734.1760668452748</v>
      </c>
      <c r="G226" s="44">
        <f t="shared" si="28"/>
        <v>203.9377965090599</v>
      </c>
      <c r="H226" s="46">
        <f t="shared" si="29"/>
        <v>26.97689020192081</v>
      </c>
    </row>
    <row r="227" spans="1:8" ht="12.75">
      <c r="A227" s="43">
        <f t="shared" si="30"/>
        <v>3.06640625</v>
      </c>
      <c r="B227" s="44">
        <f t="shared" si="24"/>
        <v>3.06640625</v>
      </c>
      <c r="C227" s="45">
        <f t="shared" si="25"/>
        <v>628</v>
      </c>
      <c r="D227" s="45">
        <f t="shared" si="26"/>
        <v>90.51255205518953</v>
      </c>
      <c r="E227" s="45"/>
      <c r="F227" s="46">
        <f t="shared" si="27"/>
        <v>747.8214491914999</v>
      </c>
      <c r="G227" s="44">
        <f t="shared" si="28"/>
        <v>207.72818049715474</v>
      </c>
      <c r="H227" s="46">
        <f t="shared" si="29"/>
        <v>27.478282167609773</v>
      </c>
    </row>
    <row r="228" spans="1:8" ht="12.75">
      <c r="A228" s="43">
        <f t="shared" si="30"/>
        <v>3.0859375</v>
      </c>
      <c r="B228" s="44">
        <f t="shared" si="24"/>
        <v>3.0859375</v>
      </c>
      <c r="C228" s="45">
        <f t="shared" si="25"/>
        <v>632</v>
      </c>
      <c r="D228" s="45">
        <f t="shared" si="26"/>
        <v>92.18385574749945</v>
      </c>
      <c r="E228" s="45"/>
      <c r="F228" s="46">
        <f t="shared" si="27"/>
        <v>761.6298848265955</v>
      </c>
      <c r="G228" s="44">
        <f t="shared" si="28"/>
        <v>211.56385706552757</v>
      </c>
      <c r="H228" s="46">
        <f t="shared" si="29"/>
        <v>27.985665435480268</v>
      </c>
    </row>
    <row r="229" spans="1:8" ht="12.75">
      <c r="A229" s="43">
        <f t="shared" si="30"/>
        <v>3.10546875</v>
      </c>
      <c r="B229" s="44">
        <f t="shared" si="24"/>
        <v>3.10546875</v>
      </c>
      <c r="C229" s="45">
        <f t="shared" si="25"/>
        <v>636</v>
      </c>
      <c r="D229" s="45">
        <f t="shared" si="26"/>
        <v>93.87492351338864</v>
      </c>
      <c r="E229" s="45"/>
      <c r="F229" s="46">
        <f t="shared" si="27"/>
        <v>775.6016127102284</v>
      </c>
      <c r="G229" s="44">
        <f t="shared" si="28"/>
        <v>215.4448925918638</v>
      </c>
      <c r="H229" s="46">
        <f t="shared" si="29"/>
        <v>28.49904878597202</v>
      </c>
    </row>
    <row r="230" spans="1:8" ht="12.75">
      <c r="A230" s="43">
        <f t="shared" si="30"/>
        <v>3.125</v>
      </c>
      <c r="B230" s="44">
        <f t="shared" si="24"/>
        <v>3.125</v>
      </c>
      <c r="C230" s="45">
        <f t="shared" si="25"/>
        <v>640</v>
      </c>
      <c r="D230" s="45">
        <f t="shared" si="26"/>
        <v>95.58578745199429</v>
      </c>
      <c r="E230" s="45"/>
      <c r="F230" s="46">
        <f t="shared" si="27"/>
        <v>789.7368980478625</v>
      </c>
      <c r="G230" s="44">
        <f t="shared" si="28"/>
        <v>219.37136074434775</v>
      </c>
      <c r="H230" s="46">
        <f t="shared" si="29"/>
        <v>29.018441963911904</v>
      </c>
    </row>
    <row r="231" spans="1:8" ht="12.75">
      <c r="A231" s="43">
        <f t="shared" si="30"/>
        <v>3.14453125</v>
      </c>
      <c r="B231" s="44">
        <f t="shared" si="24"/>
        <v>3.14453125</v>
      </c>
      <c r="C231" s="45">
        <f t="shared" si="25"/>
        <v>644</v>
      </c>
      <c r="D231" s="45">
        <f t="shared" si="26"/>
        <v>97.31648336545173</v>
      </c>
      <c r="E231" s="45"/>
      <c r="F231" s="46">
        <f t="shared" si="27"/>
        <v>804.036036639407</v>
      </c>
      <c r="G231" s="44">
        <f t="shared" si="28"/>
        <v>223.34334368962107</v>
      </c>
      <c r="H231" s="46">
        <f t="shared" si="29"/>
        <v>29.543855838302665</v>
      </c>
    </row>
    <row r="232" spans="1:8" ht="12.75">
      <c r="A232" s="43">
        <f t="shared" si="30"/>
        <v>3.1640625</v>
      </c>
      <c r="B232" s="44">
        <f t="shared" si="24"/>
        <v>3.1640625</v>
      </c>
      <c r="C232" s="45">
        <f t="shared" si="25"/>
        <v>648</v>
      </c>
      <c r="D232" s="45">
        <f t="shared" si="26"/>
        <v>99.06705128561761</v>
      </c>
      <c r="E232" s="45"/>
      <c r="F232" s="46">
        <f t="shared" si="27"/>
        <v>818.4993592310447</v>
      </c>
      <c r="G232" s="44">
        <f t="shared" si="28"/>
        <v>227.36093330162336</v>
      </c>
      <c r="H232" s="46">
        <f t="shared" si="29"/>
        <v>30.075302562228355</v>
      </c>
    </row>
    <row r="233" spans="1:8" ht="12.75">
      <c r="A233" s="43">
        <f t="shared" si="30"/>
        <v>3.18359375</v>
      </c>
      <c r="B233" s="44">
        <f t="shared" si="24"/>
        <v>3.18359375</v>
      </c>
      <c r="C233" s="45">
        <f t="shared" si="25"/>
        <v>652</v>
      </c>
      <c r="D233" s="45">
        <f t="shared" si="26"/>
        <v>100.83753599958398</v>
      </c>
      <c r="E233" s="45"/>
      <c r="F233" s="46">
        <f t="shared" si="27"/>
        <v>833.1272358570669</v>
      </c>
      <c r="G233" s="44">
        <f t="shared" si="28"/>
        <v>231.42423236765796</v>
      </c>
      <c r="H233" s="46">
        <f t="shared" si="29"/>
        <v>30.612795732392684</v>
      </c>
    </row>
    <row r="234" spans="1:8" ht="12.75">
      <c r="A234" s="43">
        <f t="shared" si="30"/>
        <v>3.203125</v>
      </c>
      <c r="B234" s="44">
        <f t="shared" si="24"/>
        <v>3.203125</v>
      </c>
      <c r="C234" s="45">
        <f t="shared" si="25"/>
        <v>656</v>
      </c>
      <c r="D234" s="45">
        <f t="shared" si="26"/>
        <v>102.62798757244796</v>
      </c>
      <c r="E234" s="45"/>
      <c r="F234" s="46">
        <f t="shared" si="27"/>
        <v>847.9200801590367</v>
      </c>
      <c r="G234" s="44">
        <f t="shared" si="28"/>
        <v>235.5333557881591</v>
      </c>
      <c r="H234" s="46">
        <f t="shared" si="29"/>
        <v>31.156350547824243</v>
      </c>
    </row>
    <row r="235" spans="1:8" ht="12.75">
      <c r="A235" s="43">
        <f t="shared" si="30"/>
        <v>3.22265625</v>
      </c>
      <c r="B235" s="44">
        <f t="shared" si="24"/>
        <v>3.22265625</v>
      </c>
      <c r="C235" s="45">
        <f t="shared" si="25"/>
        <v>660</v>
      </c>
      <c r="D235" s="45">
        <f t="shared" si="26"/>
        <v>104.43846186558403</v>
      </c>
      <c r="E235" s="45"/>
      <c r="F235" s="46">
        <f t="shared" si="27"/>
        <v>862.8783536677919</v>
      </c>
      <c r="G235" s="44">
        <f t="shared" si="28"/>
        <v>239.68843176613737</v>
      </c>
      <c r="H235" s="46">
        <f t="shared" si="29"/>
        <v>31.705983967216312</v>
      </c>
    </row>
    <row r="236" spans="1:8" ht="12.75">
      <c r="A236" s="43">
        <f t="shared" si="30"/>
        <v>3.2421875</v>
      </c>
      <c r="B236" s="44">
        <f t="shared" si="24"/>
        <v>3.2421875</v>
      </c>
      <c r="C236" s="45">
        <f t="shared" si="25"/>
        <v>664</v>
      </c>
      <c r="D236" s="45">
        <f t="shared" si="26"/>
        <v>106.26902104877902</v>
      </c>
      <c r="E236" s="45"/>
      <c r="F236" s="46">
        <f t="shared" si="27"/>
        <v>878.0025700347438</v>
      </c>
      <c r="G236" s="44">
        <f t="shared" si="28"/>
        <v>243.8896029825405</v>
      </c>
      <c r="H236" s="46">
        <f t="shared" si="29"/>
        <v>32.261714864403594</v>
      </c>
    </row>
    <row r="237" spans="1:8" ht="12.75">
      <c r="A237" s="43">
        <f t="shared" si="30"/>
        <v>3.26171875</v>
      </c>
      <c r="B237" s="44">
        <f t="shared" si="24"/>
        <v>3.26171875</v>
      </c>
      <c r="C237" s="45">
        <f t="shared" si="25"/>
        <v>668</v>
      </c>
      <c r="D237" s="45">
        <f t="shared" si="26"/>
        <v>108.11973410446265</v>
      </c>
      <c r="E237" s="45"/>
      <c r="F237" s="46">
        <f t="shared" si="27"/>
        <v>893.2932991978666</v>
      </c>
      <c r="G237" s="44">
        <f t="shared" si="28"/>
        <v>248.13702775347255</v>
      </c>
      <c r="H237" s="46">
        <f t="shared" si="29"/>
        <v>32.82356418143916</v>
      </c>
    </row>
    <row r="238" spans="1:8" ht="12.75">
      <c r="A238" s="43">
        <f t="shared" si="30"/>
        <v>3.28125</v>
      </c>
      <c r="B238" s="44">
        <f t="shared" si="24"/>
        <v>3.28125</v>
      </c>
      <c r="C238" s="45">
        <f t="shared" si="25"/>
        <v>672</v>
      </c>
      <c r="D238" s="45">
        <f t="shared" si="26"/>
        <v>109.99067732217327</v>
      </c>
      <c r="E238" s="45"/>
      <c r="F238" s="46">
        <f t="shared" si="27"/>
        <v>908.7511714670106</v>
      </c>
      <c r="G238" s="44">
        <f t="shared" si="28"/>
        <v>252.4308811650032</v>
      </c>
      <c r="H238" s="46">
        <f t="shared" si="29"/>
        <v>33.391555078706986</v>
      </c>
    </row>
    <row r="239" spans="1:8" ht="12.75">
      <c r="A239" s="43">
        <f t="shared" si="30"/>
        <v>3.30078125</v>
      </c>
      <c r="B239" s="44">
        <f t="shared" si="24"/>
        <v>3.30078125</v>
      </c>
      <c r="C239" s="45">
        <f t="shared" si="25"/>
        <v>676</v>
      </c>
      <c r="D239" s="45">
        <f t="shared" si="26"/>
        <v>111.88193478150899</v>
      </c>
      <c r="E239" s="45"/>
      <c r="F239" s="46">
        <f t="shared" si="27"/>
        <v>924.3768815140801</v>
      </c>
      <c r="G239" s="44">
        <f t="shared" si="28"/>
        <v>256.7713561815504</v>
      </c>
      <c r="H239" s="46">
        <f t="shared" si="29"/>
        <v>33.96571308153886</v>
      </c>
    </row>
    <row r="240" spans="1:8" ht="12.75">
      <c r="A240" s="43">
        <f t="shared" si="30"/>
        <v>3.3203125</v>
      </c>
      <c r="B240" s="44">
        <f t="shared" si="24"/>
        <v>3.3203125</v>
      </c>
      <c r="C240" s="45">
        <f t="shared" si="25"/>
        <v>680</v>
      </c>
      <c r="D240" s="45">
        <f t="shared" si="26"/>
        <v>113.79359882152846</v>
      </c>
      <c r="E240" s="45"/>
      <c r="F240" s="46">
        <f t="shared" si="27"/>
        <v>940.1711922512578</v>
      </c>
      <c r="G240" s="44">
        <f t="shared" si="28"/>
        <v>261.1586647231652</v>
      </c>
      <c r="H240" s="46">
        <f t="shared" si="29"/>
        <v>34.54606622271754</v>
      </c>
    </row>
    <row r="241" spans="1:8" ht="12.75">
      <c r="A241" s="43">
        <f t="shared" si="30"/>
        <v>3.33984375</v>
      </c>
      <c r="B241" s="44">
        <f t="shared" si="24"/>
        <v>3.33984375</v>
      </c>
      <c r="C241" s="45">
        <f t="shared" si="25"/>
        <v>684</v>
      </c>
      <c r="D241" s="45">
        <f t="shared" si="26"/>
        <v>115.72577049476756</v>
      </c>
      <c r="E241" s="45"/>
      <c r="F241" s="46">
        <f t="shared" si="27"/>
        <v>956.1349385821247</v>
      </c>
      <c r="G241" s="44">
        <f t="shared" si="28"/>
        <v>265.59303870750904</v>
      </c>
      <c r="H241" s="46">
        <f t="shared" si="29"/>
        <v>35.13264518030956</v>
      </c>
    </row>
    <row r="242" spans="1:8" ht="12.75">
      <c r="A242" s="43">
        <f t="shared" si="30"/>
        <v>3.359375</v>
      </c>
      <c r="B242" s="44">
        <f t="shared" si="24"/>
        <v>3.359375</v>
      </c>
      <c r="C242" s="45">
        <f t="shared" si="25"/>
        <v>688</v>
      </c>
      <c r="D242" s="45">
        <f t="shared" si="26"/>
        <v>117.67856000381946</v>
      </c>
      <c r="E242" s="45"/>
      <c r="F242" s="46">
        <f t="shared" si="27"/>
        <v>972.2690310087165</v>
      </c>
      <c r="G242" s="44">
        <f t="shared" si="28"/>
        <v>270.07473105181435</v>
      </c>
      <c r="H242" s="46">
        <f t="shared" si="29"/>
        <v>35.72548341020454</v>
      </c>
    </row>
    <row r="243" spans="1:8" ht="12.75">
      <c r="A243" s="43">
        <f t="shared" si="30"/>
        <v>3.37890625</v>
      </c>
      <c r="B243" s="44">
        <f t="shared" si="24"/>
        <v>3.37890625</v>
      </c>
      <c r="C243" s="45">
        <f t="shared" si="25"/>
        <v>692</v>
      </c>
      <c r="D243" s="45">
        <f t="shared" si="26"/>
        <v>119.65208711839001</v>
      </c>
      <c r="E243" s="45"/>
      <c r="F243" s="46">
        <f t="shared" si="27"/>
        <v>988.5744590772676</v>
      </c>
      <c r="G243" s="44">
        <f t="shared" si="28"/>
        <v>274.6040166300353</v>
      </c>
      <c r="H243" s="46">
        <f t="shared" si="29"/>
        <v>36.32461727272709</v>
      </c>
    </row>
    <row r="244" spans="1:8" ht="12.75">
      <c r="A244" s="43">
        <f t="shared" si="30"/>
        <v>3.3984375</v>
      </c>
      <c r="B244" s="44">
        <f t="shared" si="24"/>
        <v>3.3984375</v>
      </c>
      <c r="C244" s="45">
        <f t="shared" si="25"/>
        <v>696</v>
      </c>
      <c r="D244" s="45">
        <f t="shared" si="26"/>
        <v>121.64648157081555</v>
      </c>
      <c r="E244" s="45"/>
      <c r="F244" s="46">
        <f t="shared" si="27"/>
        <v>1005.0522946460069</v>
      </c>
      <c r="G244" s="44">
        <f t="shared" si="28"/>
        <v>279.18119318056904</v>
      </c>
      <c r="H244" s="46">
        <f t="shared" si="29"/>
        <v>36.93008615271015</v>
      </c>
    </row>
    <row r="245" spans="1:8" ht="12.75">
      <c r="A245" s="43">
        <f t="shared" si="30"/>
        <v>3.41796875</v>
      </c>
      <c r="B245" s="44">
        <f t="shared" si="24"/>
        <v>3.41796875</v>
      </c>
      <c r="C245" s="45">
        <f t="shared" si="25"/>
        <v>700</v>
      </c>
      <c r="D245" s="45">
        <f t="shared" si="26"/>
        <v>123.66188342783536</v>
      </c>
      <c r="E245" s="45"/>
      <c r="F245" s="46">
        <f t="shared" si="27"/>
        <v>1021.7036949567705</v>
      </c>
      <c r="G245" s="44">
        <f t="shared" si="28"/>
        <v>283.8065821594815</v>
      </c>
      <c r="H245" s="46">
        <f t="shared" si="29"/>
        <v>37.54193257235975</v>
      </c>
    </row>
    <row r="246" spans="1:8" ht="12.75">
      <c r="A246" s="43">
        <f t="shared" si="30"/>
        <v>3.4375</v>
      </c>
      <c r="B246" s="44">
        <f t="shared" si="24"/>
        <v>3.4375</v>
      </c>
      <c r="C246" s="45">
        <f t="shared" si="25"/>
        <v>704</v>
      </c>
      <c r="D246" s="45">
        <f t="shared" si="26"/>
        <v>125.69844343644313</v>
      </c>
      <c r="E246" s="45"/>
      <c r="F246" s="46">
        <f t="shared" si="27"/>
        <v>1038.5299054924526</v>
      </c>
      <c r="G246" s="44">
        <f t="shared" si="28"/>
        <v>288.48052953424343</v>
      </c>
      <c r="H246" s="46">
        <f t="shared" si="29"/>
        <v>38.160202296250326</v>
      </c>
    </row>
    <row r="247" spans="1:8" ht="12.75">
      <c r="A247" s="43">
        <f t="shared" si="30"/>
        <v>3.45703125</v>
      </c>
      <c r="B247" s="44">
        <f t="shared" si="24"/>
        <v>3.45703125</v>
      </c>
      <c r="C247" s="45">
        <f t="shared" si="25"/>
        <v>708</v>
      </c>
      <c r="D247" s="45">
        <f t="shared" si="26"/>
        <v>127.75632334155289</v>
      </c>
      <c r="E247" s="45"/>
      <c r="F247" s="46">
        <f t="shared" si="27"/>
        <v>1055.5322626015848</v>
      </c>
      <c r="G247" s="44">
        <f t="shared" si="28"/>
        <v>293.2034065127807</v>
      </c>
      <c r="H247" s="46">
        <f t="shared" si="29"/>
        <v>38.78494442776354</v>
      </c>
    </row>
    <row r="248" spans="1:8" ht="12.75">
      <c r="A248" s="43">
        <f t="shared" si="30"/>
        <v>3.4765625</v>
      </c>
      <c r="B248" s="44">
        <f t="shared" si="24"/>
        <v>3.4765625</v>
      </c>
      <c r="C248" s="45">
        <f t="shared" si="25"/>
        <v>712</v>
      </c>
      <c r="D248" s="45">
        <f t="shared" si="26"/>
        <v>129.83569617323178</v>
      </c>
      <c r="E248" s="45"/>
      <c r="F248" s="46">
        <f t="shared" si="27"/>
        <v>1072.7121958714743</v>
      </c>
      <c r="G248" s="44">
        <f t="shared" si="28"/>
        <v>297.97561020267887</v>
      </c>
      <c r="H248" s="46">
        <f t="shared" si="29"/>
        <v>39.416211496287865</v>
      </c>
    </row>
    <row r="249" spans="1:8" ht="12.75">
      <c r="A249" s="43">
        <f t="shared" si="30"/>
        <v>3.49609375</v>
      </c>
      <c r="B249" s="44">
        <f t="shared" si="24"/>
        <v>3.49609375</v>
      </c>
      <c r="C249" s="45">
        <f t="shared" si="25"/>
        <v>716</v>
      </c>
      <c r="D249" s="45">
        <f t="shared" si="26"/>
        <v>131.93674650112348</v>
      </c>
      <c r="E249" s="45"/>
      <c r="F249" s="46">
        <f t="shared" si="27"/>
        <v>1090.071230230269</v>
      </c>
      <c r="G249" s="44">
        <f t="shared" si="28"/>
        <v>302.79756419509056</v>
      </c>
      <c r="H249" s="46">
        <f t="shared" si="29"/>
        <v>40.0540595344578</v>
      </c>
    </row>
    <row r="250" spans="1:8" ht="12.75">
      <c r="A250" s="43">
        <f t="shared" si="30"/>
        <v>3.515625</v>
      </c>
      <c r="B250" s="44">
        <f t="shared" si="24"/>
        <v>3.515625</v>
      </c>
      <c r="C250" s="45">
        <f t="shared" si="25"/>
        <v>720</v>
      </c>
      <c r="D250" s="45">
        <f t="shared" si="26"/>
        <v>134.05967065368034</v>
      </c>
      <c r="E250" s="45"/>
      <c r="F250" s="46">
        <f t="shared" si="27"/>
        <v>1107.6109877582714</v>
      </c>
      <c r="G250" s="44">
        <f t="shared" si="28"/>
        <v>307.6697190678778</v>
      </c>
      <c r="H250" s="46">
        <f t="shared" si="29"/>
        <v>40.69854814470959</v>
      </c>
    </row>
    <row r="251" spans="1:8" ht="12.75">
      <c r="A251" s="43">
        <f t="shared" si="30"/>
        <v>3.53515625</v>
      </c>
      <c r="B251" s="44">
        <f t="shared" si="24"/>
        <v>3.53515625</v>
      </c>
      <c r="C251" s="45">
        <f t="shared" si="25"/>
        <v>724</v>
      </c>
      <c r="D251" s="45">
        <f t="shared" si="26"/>
        <v>136.2046768997568</v>
      </c>
      <c r="E251" s="45"/>
      <c r="F251" s="46">
        <f t="shared" si="27"/>
        <v>1125.3331891882747</v>
      </c>
      <c r="G251" s="44">
        <f t="shared" si="28"/>
        <v>312.59255280237255</v>
      </c>
      <c r="H251" s="46">
        <f t="shared" si="29"/>
        <v>41.34974055441024</v>
      </c>
    </row>
    <row r="252" spans="1:8" ht="12.75">
      <c r="A252" s="43">
        <f t="shared" si="30"/>
        <v>3.5546875</v>
      </c>
      <c r="B252" s="44">
        <f t="shared" si="24"/>
        <v>3.5546875</v>
      </c>
      <c r="C252" s="45">
        <f t="shared" si="25"/>
        <v>728</v>
      </c>
      <c r="D252" s="45">
        <f t="shared" si="26"/>
        <v>138.37198559013552</v>
      </c>
      <c r="E252" s="45"/>
      <c r="F252" s="46">
        <f t="shared" si="27"/>
        <v>1143.2396550748633</v>
      </c>
      <c r="G252" s="44">
        <f t="shared" si="28"/>
        <v>317.5665711081819</v>
      </c>
      <c r="H252" s="46">
        <f t="shared" si="29"/>
        <v>42.007703658822834</v>
      </c>
    </row>
    <row r="253" spans="1:8" ht="12.75">
      <c r="A253" s="43">
        <f t="shared" si="30"/>
        <v>3.57421875</v>
      </c>
      <c r="B253" s="44">
        <f t="shared" si="24"/>
        <v>3.57421875</v>
      </c>
      <c r="C253" s="45">
        <f t="shared" si="25"/>
        <v>732</v>
      </c>
      <c r="D253" s="45">
        <f t="shared" si="26"/>
        <v>140.56182925634866</v>
      </c>
      <c r="E253" s="45"/>
      <c r="F253" s="46">
        <f t="shared" si="27"/>
        <v>1161.3323066108824</v>
      </c>
      <c r="G253" s="44">
        <f t="shared" si="28"/>
        <v>322.59230764998557</v>
      </c>
      <c r="H253" s="46">
        <f t="shared" si="29"/>
        <v>42.6725080511072</v>
      </c>
    </row>
    <row r="254" spans="1:8" ht="12.75">
      <c r="A254" s="43">
        <f t="shared" si="30"/>
        <v>3.59375</v>
      </c>
      <c r="B254" s="44">
        <f t="shared" si="24"/>
        <v>3.59375</v>
      </c>
      <c r="C254" s="45">
        <f t="shared" si="25"/>
        <v>736</v>
      </c>
      <c r="D254" s="45">
        <f t="shared" si="26"/>
        <v>142.77445266431135</v>
      </c>
      <c r="E254" s="45"/>
      <c r="F254" s="46">
        <f t="shared" si="27"/>
        <v>1179.6131660705603</v>
      </c>
      <c r="G254" s="44">
        <f t="shared" si="28"/>
        <v>327.6703241706252</v>
      </c>
      <c r="H254" s="46">
        <f t="shared" si="29"/>
        <v>43.34422803860225</v>
      </c>
    </row>
    <row r="255" spans="1:8" ht="12.75">
      <c r="A255" s="43">
        <f t="shared" si="30"/>
        <v>3.61328125</v>
      </c>
      <c r="B255" s="44">
        <f t="shared" si="24"/>
        <v>3.61328125</v>
      </c>
      <c r="C255" s="45">
        <f t="shared" si="25"/>
        <v>740</v>
      </c>
      <c r="D255" s="45">
        <f t="shared" si="26"/>
        <v>145.0101128201146</v>
      </c>
      <c r="E255" s="45"/>
      <c r="F255" s="46">
        <f t="shared" si="27"/>
        <v>1198.0843568573705</v>
      </c>
      <c r="G255" s="44">
        <f t="shared" si="28"/>
        <v>332.8012105043994</v>
      </c>
      <c r="H255" s="46">
        <f t="shared" si="29"/>
        <v>44.02294164458462</v>
      </c>
    </row>
    <row r="256" spans="1:8" ht="12.75">
      <c r="A256" s="43">
        <f t="shared" si="30"/>
        <v>3.6328125</v>
      </c>
      <c r="B256" s="44">
        <f t="shared" si="24"/>
        <v>3.6328125</v>
      </c>
      <c r="C256" s="45">
        <f t="shared" si="25"/>
        <v>744</v>
      </c>
      <c r="D256" s="45">
        <f t="shared" si="26"/>
        <v>147.26907892522064</v>
      </c>
      <c r="E256" s="45"/>
      <c r="F256" s="46">
        <f t="shared" si="27"/>
        <v>1216.7481031338518</v>
      </c>
      <c r="G256" s="44">
        <f t="shared" si="28"/>
        <v>337.9855844742362</v>
      </c>
      <c r="H256" s="46">
        <f t="shared" si="29"/>
        <v>44.70873059466661</v>
      </c>
    </row>
    <row r="257" spans="1:8" ht="12.75">
      <c r="A257" s="43">
        <f t="shared" si="30"/>
        <v>3.65234375</v>
      </c>
      <c r="B257" s="44">
        <f t="shared" si="24"/>
        <v>3.65234375</v>
      </c>
      <c r="C257" s="45">
        <f t="shared" si="25"/>
        <v>748</v>
      </c>
      <c r="D257" s="45">
        <f t="shared" si="26"/>
        <v>149.5516322784984</v>
      </c>
      <c r="E257" s="45"/>
      <c r="F257" s="46">
        <f t="shared" si="27"/>
        <v>1235.6067290122194</v>
      </c>
      <c r="G257" s="44">
        <f t="shared" si="28"/>
        <v>343.2240916668624</v>
      </c>
      <c r="H257" s="46">
        <f t="shared" si="29"/>
        <v>45.40168028705565</v>
      </c>
    </row>
    <row r="258" spans="1:8" ht="12.75">
      <c r="A258" s="43">
        <f t="shared" si="30"/>
        <v>3.671875</v>
      </c>
      <c r="B258" s="44">
        <f t="shared" si="24"/>
        <v>3.671875</v>
      </c>
      <c r="C258" s="45">
        <f t="shared" si="25"/>
        <v>752</v>
      </c>
      <c r="D258" s="45">
        <f t="shared" si="26"/>
        <v>151.85806612212315</v>
      </c>
      <c r="E258" s="45"/>
      <c r="F258" s="46">
        <f t="shared" si="27"/>
        <v>1254.6626572811747</v>
      </c>
      <c r="G258" s="44">
        <f t="shared" si="28"/>
        <v>348.5174050791402</v>
      </c>
      <c r="H258" s="46">
        <f t="shared" si="29"/>
        <v>46.10187974577162</v>
      </c>
    </row>
    <row r="259" spans="1:8" ht="12.75">
      <c r="A259" s="43">
        <f t="shared" si="30"/>
        <v>3.69140625</v>
      </c>
      <c r="B259" s="44">
        <f t="shared" si="24"/>
        <v>3.69140625</v>
      </c>
      <c r="C259" s="45">
        <f t="shared" si="25"/>
        <v>756</v>
      </c>
      <c r="D259" s="45">
        <f t="shared" si="26"/>
        <v>154.18868542868572</v>
      </c>
      <c r="E259" s="45"/>
      <c r="F259" s="46">
        <f t="shared" si="27"/>
        <v>1273.918407646987</v>
      </c>
      <c r="G259" s="44">
        <f t="shared" si="28"/>
        <v>353.8662246294782</v>
      </c>
      <c r="H259" s="46">
        <f t="shared" si="29"/>
        <v>46.809421556016424</v>
      </c>
    </row>
    <row r="260" spans="1:8" ht="12.75">
      <c r="A260" s="43">
        <f t="shared" si="30"/>
        <v>3.7109375</v>
      </c>
      <c r="B260" s="44">
        <f t="shared" si="24"/>
        <v>3.7109375</v>
      </c>
      <c r="C260" s="45">
        <f t="shared" si="25"/>
        <v>760</v>
      </c>
      <c r="D260" s="45">
        <f t="shared" si="26"/>
        <v>156.54380662656297</v>
      </c>
      <c r="E260" s="45"/>
      <c r="F260" s="46">
        <f t="shared" si="27"/>
        <v>1293.3765944644829</v>
      </c>
      <c r="G260" s="44">
        <f t="shared" si="28"/>
        <v>359.2712765275511</v>
      </c>
      <c r="H260" s="46">
        <f t="shared" si="29"/>
        <v>47.5244017808004</v>
      </c>
    </row>
    <row r="261" spans="1:8" ht="12.75">
      <c r="A261" s="43">
        <f t="shared" si="30"/>
        <v>3.73046875</v>
      </c>
      <c r="B261" s="44">
        <f t="shared" si="24"/>
        <v>3.73046875</v>
      </c>
      <c r="C261" s="45">
        <f t="shared" si="25"/>
        <v>764</v>
      </c>
      <c r="D261" s="45">
        <f t="shared" si="26"/>
        <v>158.92375726064557</v>
      </c>
      <c r="E261" s="45"/>
      <c r="F261" s="46">
        <f t="shared" si="27"/>
        <v>1313.0399239339542</v>
      </c>
      <c r="G261" s="44">
        <f t="shared" si="28"/>
        <v>364.7333124956628</v>
      </c>
      <c r="H261" s="46">
        <f t="shared" si="29"/>
        <v>48.246919857944306</v>
      </c>
    </row>
    <row r="262" spans="1:8" ht="12.75">
      <c r="A262" s="43">
        <f t="shared" si="30"/>
        <v>3.75</v>
      </c>
      <c r="B262" s="44">
        <f t="shared" si="24"/>
        <v>3.75</v>
      </c>
      <c r="C262" s="45">
        <f t="shared" si="25"/>
        <v>768</v>
      </c>
      <c r="D262" s="45">
        <f t="shared" si="26"/>
        <v>161.32887558546574</v>
      </c>
      <c r="E262" s="45"/>
      <c r="F262" s="46">
        <f t="shared" si="27"/>
        <v>1332.91119073955</v>
      </c>
      <c r="G262" s="44">
        <f t="shared" si="28"/>
        <v>370.2531088349663</v>
      </c>
      <c r="H262" s="46">
        <f t="shared" si="29"/>
        <v>48.97707847655888</v>
      </c>
    </row>
    <row r="263" spans="1:8" ht="12.75">
      <c r="A263" s="43">
        <f t="shared" si="30"/>
        <v>3.76953125</v>
      </c>
      <c r="B263" s="44">
        <f aca="true" t="shared" si="31" ref="B263:B326">A263*$C$43</f>
        <v>3.76953125</v>
      </c>
      <c r="C263" s="45">
        <f aca="true" t="shared" si="32" ref="C263:C326">B263/5*1024</f>
        <v>772</v>
      </c>
      <c r="D263" s="45">
        <f aca="true" t="shared" si="33" ref="D263:D326">-9.475184+59.921788*B263-135.60886*B263^2+166.77782*B263^3-111.50394*B263^4+44.218751*B263^5-10.131798*B263^6+1.2482716*B263^7-0.065666262*B263^8+0.00029343852*B263^9</f>
        <v>163.75951008769448</v>
      </c>
      <c r="E263" s="45"/>
      <c r="F263" s="46">
        <f aca="true" t="shared" si="34" ref="F263:F326">(D263*$H$8)*0.91</f>
        <v>1352.9932741041118</v>
      </c>
      <c r="G263" s="44">
        <f aca="true" t="shared" si="35" ref="G263:G326">F263*0.277777778</f>
        <v>375.8314653295851</v>
      </c>
      <c r="H263" s="46">
        <f aca="true" t="shared" si="36" ref="H263:H326">F263/27.215</f>
        <v>49.71498343208201</v>
      </c>
    </row>
    <row r="264" spans="1:8" ht="12.75">
      <c r="A264" s="43">
        <f aca="true" t="shared" si="37" ref="A264:A326">(5/256)+A263</f>
        <v>3.7890625</v>
      </c>
      <c r="B264" s="44">
        <f t="shared" si="31"/>
        <v>3.7890625</v>
      </c>
      <c r="C264" s="45">
        <f t="shared" si="32"/>
        <v>776</v>
      </c>
      <c r="D264" s="45">
        <f t="shared" si="33"/>
        <v>166.216018934953</v>
      </c>
      <c r="E264" s="45"/>
      <c r="F264" s="46">
        <f t="shared" si="34"/>
        <v>1373.2891332352133</v>
      </c>
      <c r="G264" s="44">
        <f t="shared" si="35"/>
        <v>381.4692039816235</v>
      </c>
      <c r="H264" s="46">
        <f t="shared" si="36"/>
        <v>50.46074345894592</v>
      </c>
    </row>
    <row r="265" spans="1:8" ht="12.75">
      <c r="A265" s="43">
        <f t="shared" si="37"/>
        <v>3.80859375</v>
      </c>
      <c r="B265" s="44">
        <f t="shared" si="31"/>
        <v>3.80859375</v>
      </c>
      <c r="C265" s="45">
        <f t="shared" si="32"/>
        <v>780</v>
      </c>
      <c r="D265" s="45">
        <f t="shared" si="33"/>
        <v>168.6987693478961</v>
      </c>
      <c r="E265" s="45"/>
      <c r="F265" s="46">
        <f t="shared" si="34"/>
        <v>1393.801802137266</v>
      </c>
      <c r="G265" s="44">
        <f t="shared" si="35"/>
        <v>387.1671675700853</v>
      </c>
      <c r="H265" s="46">
        <f t="shared" si="36"/>
        <v>51.21447003995098</v>
      </c>
    </row>
    <row r="266" spans="1:8" ht="12.75">
      <c r="A266" s="43">
        <f t="shared" si="37"/>
        <v>3.828125</v>
      </c>
      <c r="B266" s="44">
        <f t="shared" si="31"/>
        <v>3.828125</v>
      </c>
      <c r="C266" s="45">
        <f t="shared" si="32"/>
        <v>784</v>
      </c>
      <c r="D266" s="45">
        <f t="shared" si="33"/>
        <v>171.20813689225395</v>
      </c>
      <c r="E266" s="45"/>
      <c r="F266" s="46">
        <f t="shared" si="34"/>
        <v>1414.5343837623159</v>
      </c>
      <c r="G266" s="44">
        <f t="shared" si="35"/>
        <v>392.92621802609534</v>
      </c>
      <c r="H266" s="46">
        <f t="shared" si="36"/>
        <v>51.97627719133992</v>
      </c>
    </row>
    <row r="267" spans="1:8" ht="12.75">
      <c r="A267" s="43">
        <f t="shared" si="37"/>
        <v>3.84765625</v>
      </c>
      <c r="B267" s="44">
        <f t="shared" si="31"/>
        <v>3.84765625</v>
      </c>
      <c r="C267" s="45">
        <f t="shared" si="32"/>
        <v>788</v>
      </c>
      <c r="D267" s="45">
        <f t="shared" si="33"/>
        <v>173.7445046878053</v>
      </c>
      <c r="E267" s="45"/>
      <c r="F267" s="46">
        <f t="shared" si="34"/>
        <v>1435.4900434745214</v>
      </c>
      <c r="G267" s="44">
        <f t="shared" si="35"/>
        <v>398.7472346174759</v>
      </c>
      <c r="H267" s="46">
        <f t="shared" si="36"/>
        <v>52.746281222653735</v>
      </c>
    </row>
    <row r="268" spans="1:8" ht="12.75">
      <c r="A268" s="43">
        <f t="shared" si="37"/>
        <v>3.8671875</v>
      </c>
      <c r="B268" s="44">
        <f t="shared" si="31"/>
        <v>3.8671875</v>
      </c>
      <c r="C268" s="45">
        <f t="shared" si="32"/>
        <v>792</v>
      </c>
      <c r="D268" s="45">
        <f t="shared" si="33"/>
        <v>176.30826253095134</v>
      </c>
      <c r="E268" s="45"/>
      <c r="F268" s="46">
        <f t="shared" si="34"/>
        <v>1456.6720018007936</v>
      </c>
      <c r="G268" s="44">
        <f t="shared" si="35"/>
        <v>404.6311119350364</v>
      </c>
      <c r="H268" s="46">
        <f t="shared" si="36"/>
        <v>53.524600470358024</v>
      </c>
    </row>
    <row r="269" spans="1:8" ht="12.75">
      <c r="A269" s="43">
        <f t="shared" si="37"/>
        <v>3.88671875</v>
      </c>
      <c r="B269" s="44">
        <f t="shared" si="31"/>
        <v>3.88671875</v>
      </c>
      <c r="C269" s="45">
        <f t="shared" si="32"/>
        <v>796</v>
      </c>
      <c r="D269" s="45">
        <f t="shared" si="33"/>
        <v>178.89980592751587</v>
      </c>
      <c r="E269" s="45"/>
      <c r="F269" s="46">
        <f t="shared" si="34"/>
        <v>1478.0835264397172</v>
      </c>
      <c r="G269" s="44">
        <f t="shared" si="35"/>
        <v>410.57875767282883</v>
      </c>
      <c r="H269" s="46">
        <f t="shared" si="36"/>
        <v>54.311355004215216</v>
      </c>
    </row>
    <row r="270" spans="1:8" ht="12.75">
      <c r="A270" s="43">
        <f t="shared" si="37"/>
        <v>3.90625</v>
      </c>
      <c r="B270" s="44">
        <f t="shared" si="31"/>
        <v>3.90625</v>
      </c>
      <c r="C270" s="45">
        <f t="shared" si="32"/>
        <v>800</v>
      </c>
      <c r="D270" s="45">
        <f t="shared" si="33"/>
        <v>181.51953503261294</v>
      </c>
      <c r="E270" s="45"/>
      <c r="F270" s="46">
        <f t="shared" si="34"/>
        <v>1499.7279235026604</v>
      </c>
      <c r="G270" s="44">
        <f t="shared" si="35"/>
        <v>416.59109019512294</v>
      </c>
      <c r="H270" s="46">
        <f t="shared" si="36"/>
        <v>55.10666630544407</v>
      </c>
    </row>
    <row r="271" spans="1:8" ht="12.75">
      <c r="A271" s="43">
        <f t="shared" si="37"/>
        <v>3.92578125</v>
      </c>
      <c r="B271" s="44">
        <f t="shared" si="31"/>
        <v>3.92578125</v>
      </c>
      <c r="C271" s="45">
        <f t="shared" si="32"/>
        <v>804</v>
      </c>
      <c r="D271" s="45">
        <f t="shared" si="33"/>
        <v>184.1678534939917</v>
      </c>
      <c r="E271" s="45"/>
      <c r="F271" s="46">
        <f t="shared" si="34"/>
        <v>1521.6085279574027</v>
      </c>
      <c r="G271" s="44">
        <f t="shared" si="35"/>
        <v>422.6690358818582</v>
      </c>
      <c r="H271" s="46">
        <f t="shared" si="36"/>
        <v>55.91065691557607</v>
      </c>
    </row>
    <row r="272" spans="1:8" ht="12.75">
      <c r="A272" s="43">
        <f t="shared" si="37"/>
        <v>3.9453125</v>
      </c>
      <c r="B272" s="44">
        <f t="shared" si="31"/>
        <v>3.9453125</v>
      </c>
      <c r="C272" s="45">
        <f t="shared" si="32"/>
        <v>808</v>
      </c>
      <c r="D272" s="45">
        <f t="shared" si="33"/>
        <v>186.84516719558817</v>
      </c>
      <c r="E272" s="45"/>
      <c r="F272" s="46">
        <f t="shared" si="34"/>
        <v>1543.7286932472657</v>
      </c>
      <c r="G272" s="44">
        <f t="shared" si="35"/>
        <v>428.81352624506906</v>
      </c>
      <c r="H272" s="46">
        <f t="shared" si="36"/>
        <v>56.723450055016194</v>
      </c>
    </row>
    <row r="273" spans="1:8" ht="12.75">
      <c r="A273" s="43">
        <f t="shared" si="37"/>
        <v>3.96484375</v>
      </c>
      <c r="B273" s="44">
        <f t="shared" si="31"/>
        <v>3.96484375</v>
      </c>
      <c r="C273" s="45">
        <f t="shared" si="32"/>
        <v>812</v>
      </c>
      <c r="D273" s="45">
        <f t="shared" si="33"/>
        <v>189.55188289760048</v>
      </c>
      <c r="E273" s="45"/>
      <c r="F273" s="46">
        <f t="shared" si="34"/>
        <v>1566.0917800553145</v>
      </c>
      <c r="G273" s="44">
        <f t="shared" si="35"/>
        <v>435.02549480782994</v>
      </c>
      <c r="H273" s="46">
        <f t="shared" si="36"/>
        <v>57.54516921018977</v>
      </c>
    </row>
    <row r="274" spans="1:8" ht="12.75">
      <c r="A274" s="43">
        <f t="shared" si="37"/>
        <v>3.984375</v>
      </c>
      <c r="B274" s="44">
        <f t="shared" si="31"/>
        <v>3.984375</v>
      </c>
      <c r="C274" s="45">
        <f t="shared" si="32"/>
        <v>816</v>
      </c>
      <c r="D274" s="45">
        <f t="shared" si="33"/>
        <v>192.28840676978564</v>
      </c>
      <c r="E274" s="45"/>
      <c r="F274" s="46">
        <f t="shared" si="34"/>
        <v>1588.701144186345</v>
      </c>
      <c r="G274" s="44">
        <f t="shared" si="35"/>
        <v>441.30587373814046</v>
      </c>
      <c r="H274" s="46">
        <f t="shared" si="36"/>
        <v>58.37593768827282</v>
      </c>
    </row>
    <row r="275" spans="1:8" ht="12.75">
      <c r="A275" s="43">
        <f t="shared" si="37"/>
        <v>4.00390625</v>
      </c>
      <c r="B275" s="44">
        <f t="shared" si="31"/>
        <v>4.00390625</v>
      </c>
      <c r="C275" s="45">
        <f t="shared" si="32"/>
        <v>820</v>
      </c>
      <c r="D275" s="45">
        <f t="shared" si="33"/>
        <v>195.05514281420884</v>
      </c>
      <c r="E275" s="45"/>
      <c r="F275" s="46">
        <f t="shared" si="34"/>
        <v>1611.5601235355223</v>
      </c>
      <c r="G275" s="44">
        <f t="shared" si="35"/>
        <v>447.65559022910287</v>
      </c>
      <c r="H275" s="46">
        <f t="shared" si="36"/>
        <v>59.215878138362015</v>
      </c>
    </row>
    <row r="276" spans="1:8" ht="12.75">
      <c r="A276" s="43">
        <f t="shared" si="37"/>
        <v>4.0234375</v>
      </c>
      <c r="B276" s="44">
        <f t="shared" si="31"/>
        <v>4.0234375</v>
      </c>
      <c r="C276" s="45">
        <f t="shared" si="32"/>
        <v>824</v>
      </c>
      <c r="D276" s="45">
        <f t="shared" si="33"/>
        <v>197.85249117390845</v>
      </c>
      <c r="E276" s="45"/>
      <c r="F276" s="46">
        <f t="shared" si="34"/>
        <v>1634.6720241144442</v>
      </c>
      <c r="G276" s="44">
        <f t="shared" si="35"/>
        <v>454.0755626172727</v>
      </c>
      <c r="H276" s="46">
        <f t="shared" si="36"/>
        <v>60.06511203801008</v>
      </c>
    </row>
    <row r="277" spans="1:8" ht="12.75">
      <c r="A277" s="43">
        <f t="shared" si="37"/>
        <v>4.04296875</v>
      </c>
      <c r="B277" s="44">
        <f t="shared" si="31"/>
        <v>4.04296875</v>
      </c>
      <c r="C277" s="45">
        <f t="shared" si="32"/>
        <v>828</v>
      </c>
      <c r="D277" s="45">
        <f t="shared" si="33"/>
        <v>200.68084632371082</v>
      </c>
      <c r="E277" s="45"/>
      <c r="F277" s="46">
        <f t="shared" si="34"/>
        <v>1658.0401051035183</v>
      </c>
      <c r="G277" s="44">
        <f t="shared" si="35"/>
        <v>460.5666962305417</v>
      </c>
      <c r="H277" s="46">
        <f t="shared" si="36"/>
        <v>60.923759143983766</v>
      </c>
    </row>
    <row r="278" spans="1:8" ht="12.75">
      <c r="A278" s="43">
        <f t="shared" si="37"/>
        <v>4.0625</v>
      </c>
      <c r="B278" s="44">
        <f t="shared" si="31"/>
        <v>4.0625</v>
      </c>
      <c r="C278" s="45">
        <f t="shared" si="32"/>
        <v>832</v>
      </c>
      <c r="D278" s="45">
        <f t="shared" si="33"/>
        <v>203.54059513968969</v>
      </c>
      <c r="E278" s="45"/>
      <c r="F278" s="46">
        <f t="shared" si="34"/>
        <v>1681.667562901692</v>
      </c>
      <c r="G278" s="44">
        <f t="shared" si="35"/>
        <v>467.1298789575072</v>
      </c>
      <c r="H278" s="46">
        <f t="shared" si="36"/>
        <v>61.79193690618012</v>
      </c>
    </row>
    <row r="279" spans="1:8" ht="12.75">
      <c r="A279" s="43">
        <f t="shared" si="37"/>
        <v>4.08203125</v>
      </c>
      <c r="B279" s="44">
        <f t="shared" si="31"/>
        <v>4.08203125</v>
      </c>
      <c r="C279" s="45">
        <f t="shared" si="32"/>
        <v>836</v>
      </c>
      <c r="D279" s="45">
        <f t="shared" si="33"/>
        <v>206.432114843169</v>
      </c>
      <c r="E279" s="45"/>
      <c r="F279" s="46">
        <f t="shared" si="34"/>
        <v>1705.5575141396507</v>
      </c>
      <c r="G279" s="44">
        <f t="shared" si="35"/>
        <v>473.7659765289157</v>
      </c>
      <c r="H279" s="46">
        <f t="shared" si="36"/>
        <v>62.66975984345584</v>
      </c>
    </row>
    <row r="280" spans="1:8" ht="12.75">
      <c r="A280" s="43">
        <f t="shared" si="37"/>
        <v>4.1015625</v>
      </c>
      <c r="B280" s="44">
        <f t="shared" si="31"/>
        <v>4.1015625</v>
      </c>
      <c r="C280" s="45">
        <f t="shared" si="32"/>
        <v>840</v>
      </c>
      <c r="D280" s="45">
        <f t="shared" si="33"/>
        <v>209.35577081569804</v>
      </c>
      <c r="E280" s="45"/>
      <c r="F280" s="46">
        <f t="shared" si="34"/>
        <v>1729.7129776269792</v>
      </c>
      <c r="G280" s="44">
        <f t="shared" si="35"/>
        <v>480.47582750298596</v>
      </c>
      <c r="H280" s="46">
        <f t="shared" si="36"/>
        <v>63.55733888028584</v>
      </c>
    </row>
    <row r="281" spans="1:8" ht="12.75">
      <c r="A281" s="43">
        <f t="shared" si="37"/>
        <v>4.12109375</v>
      </c>
      <c r="B281" s="44">
        <f t="shared" si="31"/>
        <v>4.12109375</v>
      </c>
      <c r="C281" s="45">
        <f t="shared" si="32"/>
        <v>844</v>
      </c>
      <c r="D281" s="45">
        <f t="shared" si="33"/>
        <v>212.31191428112038</v>
      </c>
      <c r="E281" s="45"/>
      <c r="F281" s="46">
        <f t="shared" si="34"/>
        <v>1754.136855201243</v>
      </c>
      <c r="G281" s="44">
        <f t="shared" si="35"/>
        <v>487.260237945709</v>
      </c>
      <c r="H281" s="46">
        <f t="shared" si="36"/>
        <v>64.45478064307342</v>
      </c>
    </row>
    <row r="282" spans="1:8" ht="12.75">
      <c r="A282" s="43">
        <f t="shared" si="37"/>
        <v>4.140625</v>
      </c>
      <c r="B282" s="44">
        <f t="shared" si="31"/>
        <v>4.140625</v>
      </c>
      <c r="C282" s="45">
        <f t="shared" si="32"/>
        <v>848</v>
      </c>
      <c r="D282" s="45">
        <f t="shared" si="33"/>
        <v>215.30087985069133</v>
      </c>
      <c r="E282" s="45"/>
      <c r="F282" s="46">
        <f t="shared" si="34"/>
        <v>1778.831911445565</v>
      </c>
      <c r="G282" s="44">
        <f t="shared" si="35"/>
        <v>494.1199757968418</v>
      </c>
      <c r="H282" s="46">
        <f t="shared" si="36"/>
        <v>65.36218671488389</v>
      </c>
    </row>
    <row r="283" spans="1:8" ht="12.75">
      <c r="A283" s="43">
        <f t="shared" si="37"/>
        <v>4.16015625</v>
      </c>
      <c r="B283" s="44">
        <f t="shared" si="31"/>
        <v>4.16015625</v>
      </c>
      <c r="C283" s="45">
        <f t="shared" si="32"/>
        <v>852</v>
      </c>
      <c r="D283" s="45">
        <f t="shared" si="33"/>
        <v>218.3229829273635</v>
      </c>
      <c r="E283" s="45"/>
      <c r="F283" s="46">
        <f t="shared" si="34"/>
        <v>1803.800752242641</v>
      </c>
      <c r="G283" s="44">
        <f t="shared" si="35"/>
        <v>501.0557649126893</v>
      </c>
      <c r="H283" s="46">
        <f t="shared" si="36"/>
        <v>66.27965284742389</v>
      </c>
    </row>
    <row r="284" spans="1:8" ht="12.75">
      <c r="A284" s="43">
        <f t="shared" si="37"/>
        <v>4.1796875</v>
      </c>
      <c r="B284" s="44">
        <f t="shared" si="31"/>
        <v>4.1796875</v>
      </c>
      <c r="C284" s="45">
        <f t="shared" si="32"/>
        <v>856</v>
      </c>
      <c r="D284" s="45">
        <f t="shared" si="33"/>
        <v>221.37851696532042</v>
      </c>
      <c r="E284" s="45"/>
      <c r="F284" s="46">
        <f t="shared" si="34"/>
        <v>1829.0458021328002</v>
      </c>
      <c r="G284" s="44">
        <f t="shared" si="35"/>
        <v>508.06827877667683</v>
      </c>
      <c r="H284" s="46">
        <f t="shared" si="36"/>
        <v>67.20726812907589</v>
      </c>
    </row>
    <row r="285" spans="1:8" ht="12.75">
      <c r="A285" s="43">
        <f t="shared" si="37"/>
        <v>4.19921875</v>
      </c>
      <c r="B285" s="44">
        <f t="shared" si="31"/>
        <v>4.19921875</v>
      </c>
      <c r="C285" s="45">
        <f t="shared" si="32"/>
        <v>860</v>
      </c>
      <c r="D285" s="45">
        <f t="shared" si="33"/>
        <v>224.46775058049076</v>
      </c>
      <c r="E285" s="45"/>
      <c r="F285" s="46">
        <f t="shared" si="34"/>
        <v>1854.5692804408602</v>
      </c>
      <c r="G285" s="44">
        <f t="shared" si="35"/>
        <v>515.1581338679209</v>
      </c>
      <c r="H285" s="46">
        <f t="shared" si="36"/>
        <v>68.14511410769282</v>
      </c>
    </row>
    <row r="286" spans="1:8" ht="12.75">
      <c r="A286" s="43">
        <f t="shared" si="37"/>
        <v>4.21875</v>
      </c>
      <c r="B286" s="44">
        <f t="shared" si="31"/>
        <v>4.21875</v>
      </c>
      <c r="C286" s="45">
        <f t="shared" si="32"/>
        <v>864</v>
      </c>
      <c r="D286" s="45">
        <f t="shared" si="33"/>
        <v>227.59092450818378</v>
      </c>
      <c r="E286" s="45"/>
      <c r="F286" s="46">
        <f t="shared" si="34"/>
        <v>1880.3731761398833</v>
      </c>
      <c r="G286" s="44">
        <f t="shared" si="35"/>
        <v>522.3258826789394</v>
      </c>
      <c r="H286" s="46">
        <f t="shared" si="36"/>
        <v>69.09326386698083</v>
      </c>
    </row>
    <row r="287" spans="1:8" ht="12.75">
      <c r="A287" s="43">
        <f t="shared" si="37"/>
        <v>4.23828125</v>
      </c>
      <c r="B287" s="44">
        <f t="shared" si="31"/>
        <v>4.23828125</v>
      </c>
      <c r="C287" s="45">
        <f t="shared" si="32"/>
        <v>868</v>
      </c>
      <c r="D287" s="45">
        <f t="shared" si="33"/>
        <v>230.74824840355473</v>
      </c>
      <c r="E287" s="45"/>
      <c r="F287" s="46">
        <f t="shared" si="34"/>
        <v>1906.4592214163833</v>
      </c>
      <c r="G287" s="44">
        <f t="shared" si="35"/>
        <v>529.5720063726529</v>
      </c>
      <c r="H287" s="46">
        <f t="shared" si="36"/>
        <v>70.0517810551675</v>
      </c>
    </row>
    <row r="288" spans="1:8" ht="12.75">
      <c r="A288" s="43">
        <f t="shared" si="37"/>
        <v>4.2578125</v>
      </c>
      <c r="B288" s="44">
        <f t="shared" si="31"/>
        <v>4.2578125</v>
      </c>
      <c r="C288" s="45">
        <f t="shared" si="32"/>
        <v>872</v>
      </c>
      <c r="D288" s="45">
        <f t="shared" si="33"/>
        <v>233.93989748068222</v>
      </c>
      <c r="E288" s="45"/>
      <c r="F288" s="46">
        <f t="shared" si="34"/>
        <v>1932.8288639021337</v>
      </c>
      <c r="G288" s="44">
        <f t="shared" si="35"/>
        <v>536.8969070689991</v>
      </c>
      <c r="H288" s="46">
        <f t="shared" si="36"/>
        <v>71.02071886467513</v>
      </c>
    </row>
    <row r="289" spans="1:8" ht="12.75">
      <c r="A289" s="43">
        <f t="shared" si="37"/>
        <v>4.27734375</v>
      </c>
      <c r="B289" s="44">
        <f t="shared" si="31"/>
        <v>4.27734375</v>
      </c>
      <c r="C289" s="45">
        <f t="shared" si="32"/>
        <v>876</v>
      </c>
      <c r="D289" s="45">
        <f t="shared" si="33"/>
        <v>237.16600898621527</v>
      </c>
      <c r="E289" s="45"/>
      <c r="F289" s="46">
        <f t="shared" si="34"/>
        <v>1959.483237539174</v>
      </c>
      <c r="G289" s="44">
        <f t="shared" si="35"/>
        <v>544.3008997518779</v>
      </c>
      <c r="H289" s="46">
        <f t="shared" si="36"/>
        <v>72.00011896157172</v>
      </c>
    </row>
    <row r="290" spans="1:8" ht="12.75">
      <c r="A290" s="43">
        <f t="shared" si="37"/>
        <v>4.296875</v>
      </c>
      <c r="B290" s="44">
        <f t="shared" si="31"/>
        <v>4.296875</v>
      </c>
      <c r="C290" s="45">
        <f t="shared" si="32"/>
        <v>880</v>
      </c>
      <c r="D290" s="45">
        <f t="shared" si="33"/>
        <v>240.42667850305457</v>
      </c>
      <c r="E290" s="45"/>
      <c r="F290" s="46">
        <f t="shared" si="34"/>
        <v>1986.4231320405524</v>
      </c>
      <c r="G290" s="44">
        <f t="shared" si="35"/>
        <v>551.7842037860252</v>
      </c>
      <c r="H290" s="46">
        <f t="shared" si="36"/>
        <v>72.99001036342284</v>
      </c>
    </row>
    <row r="291" spans="1:8" ht="12.75">
      <c r="A291" s="43">
        <f t="shared" si="37"/>
        <v>4.31640625</v>
      </c>
      <c r="B291" s="44">
        <f t="shared" si="31"/>
        <v>4.31640625</v>
      </c>
      <c r="C291" s="45">
        <f t="shared" si="32"/>
        <v>884</v>
      </c>
      <c r="D291" s="45">
        <f t="shared" si="33"/>
        <v>243.72195607987257</v>
      </c>
      <c r="E291" s="45"/>
      <c r="F291" s="46">
        <f t="shared" si="34"/>
        <v>2013.6489609121293</v>
      </c>
      <c r="G291" s="44">
        <f t="shared" si="35"/>
        <v>559.3469340341801</v>
      </c>
      <c r="H291" s="46">
        <f t="shared" si="36"/>
        <v>73.99040826427078</v>
      </c>
    </row>
    <row r="292" spans="1:8" ht="12.75">
      <c r="A292" s="43">
        <f t="shared" si="37"/>
        <v>4.3359375</v>
      </c>
      <c r="B292" s="44">
        <f t="shared" si="31"/>
        <v>4.3359375</v>
      </c>
      <c r="C292" s="45">
        <f t="shared" si="32"/>
        <v>888</v>
      </c>
      <c r="D292" s="45">
        <f t="shared" si="33"/>
        <v>247.0518421820666</v>
      </c>
      <c r="E292" s="45"/>
      <c r="F292" s="46">
        <f t="shared" si="34"/>
        <v>2041.1607279990521</v>
      </c>
      <c r="G292" s="44">
        <f t="shared" si="35"/>
        <v>566.989091564439</v>
      </c>
      <c r="H292" s="46">
        <f t="shared" si="36"/>
        <v>75.00131280540334</v>
      </c>
    </row>
    <row r="293" spans="1:8" ht="12.75">
      <c r="A293" s="43">
        <f t="shared" si="37"/>
        <v>4.35546875</v>
      </c>
      <c r="B293" s="44">
        <f t="shared" si="31"/>
        <v>4.35546875</v>
      </c>
      <c r="C293" s="45">
        <f t="shared" si="32"/>
        <v>892</v>
      </c>
      <c r="D293" s="45">
        <f t="shared" si="33"/>
        <v>250.41628345987104</v>
      </c>
      <c r="E293" s="45"/>
      <c r="F293" s="46">
        <f t="shared" si="34"/>
        <v>2068.9579925215826</v>
      </c>
      <c r="G293" s="44">
        <f t="shared" si="35"/>
        <v>574.7105539379858</v>
      </c>
      <c r="H293" s="46">
        <f t="shared" si="36"/>
        <v>76.02270779061483</v>
      </c>
    </row>
    <row r="294" spans="1:8" ht="12.75">
      <c r="A294" s="43">
        <f t="shared" si="37"/>
        <v>4.375</v>
      </c>
      <c r="B294" s="44">
        <f t="shared" si="31"/>
        <v>4.375</v>
      </c>
      <c r="C294" s="45">
        <f t="shared" si="32"/>
        <v>896</v>
      </c>
      <c r="D294" s="45">
        <f t="shared" si="33"/>
        <v>253.81516832876355</v>
      </c>
      <c r="E294" s="45"/>
      <c r="F294" s="46">
        <f t="shared" si="34"/>
        <v>2097.039832560083</v>
      </c>
      <c r="G294" s="44">
        <f t="shared" si="35"/>
        <v>582.5110650660318</v>
      </c>
      <c r="H294" s="46">
        <f t="shared" si="36"/>
        <v>77.0545593444822</v>
      </c>
    </row>
    <row r="295" spans="1:8" ht="12.75">
      <c r="A295" s="43">
        <f t="shared" si="37"/>
        <v>4.39453125</v>
      </c>
      <c r="B295" s="44">
        <f t="shared" si="31"/>
        <v>4.39453125</v>
      </c>
      <c r="C295" s="45">
        <f t="shared" si="32"/>
        <v>900</v>
      </c>
      <c r="D295" s="45">
        <f t="shared" si="33"/>
        <v>257.2483223580661</v>
      </c>
      <c r="E295" s="45"/>
      <c r="F295" s="46">
        <f t="shared" si="34"/>
        <v>2125.4048069552946</v>
      </c>
      <c r="G295" s="44">
        <f t="shared" si="35"/>
        <v>590.3902246265607</v>
      </c>
      <c r="H295" s="46">
        <f t="shared" si="36"/>
        <v>78.09681451241208</v>
      </c>
    </row>
    <row r="296" spans="1:8" ht="12.75">
      <c r="A296" s="43">
        <f t="shared" si="37"/>
        <v>4.4140625</v>
      </c>
      <c r="B296" s="44">
        <f t="shared" si="31"/>
        <v>4.4140625</v>
      </c>
      <c r="C296" s="45">
        <f t="shared" si="32"/>
        <v>904</v>
      </c>
      <c r="D296" s="45">
        <f t="shared" si="33"/>
        <v>260.71550346301797</v>
      </c>
      <c r="E296" s="45"/>
      <c r="F296" s="46">
        <f t="shared" si="34"/>
        <v>2154.050915584886</v>
      </c>
      <c r="G296" s="44">
        <f t="shared" si="35"/>
        <v>598.3474770300351</v>
      </c>
      <c r="H296" s="46">
        <f t="shared" si="36"/>
        <v>79.14939980102466</v>
      </c>
    </row>
    <row r="297" spans="1:8" ht="12.75">
      <c r="A297" s="43">
        <f t="shared" si="37"/>
        <v>4.43359375</v>
      </c>
      <c r="B297" s="44">
        <f t="shared" si="31"/>
        <v>4.43359375</v>
      </c>
      <c r="C297" s="45">
        <f t="shared" si="32"/>
        <v>908</v>
      </c>
      <c r="D297" s="45">
        <f t="shared" si="33"/>
        <v>264.21639689558197</v>
      </c>
      <c r="E297" s="45"/>
      <c r="F297" s="46">
        <f t="shared" si="34"/>
        <v>2182.9755579771218</v>
      </c>
      <c r="G297" s="44">
        <f t="shared" si="35"/>
        <v>606.382099923195</v>
      </c>
      <c r="H297" s="46">
        <f t="shared" si="36"/>
        <v>80.21221965743604</v>
      </c>
    </row>
    <row r="298" spans="1:8" ht="12.75">
      <c r="A298" s="43">
        <f t="shared" si="37"/>
        <v>4.453125</v>
      </c>
      <c r="B298" s="44">
        <f t="shared" si="31"/>
        <v>4.453125</v>
      </c>
      <c r="C298" s="45">
        <f t="shared" si="32"/>
        <v>912</v>
      </c>
      <c r="D298" s="45">
        <f t="shared" si="33"/>
        <v>267.75061002958375</v>
      </c>
      <c r="E298" s="45"/>
      <c r="F298" s="46">
        <f t="shared" si="34"/>
        <v>2212.1754902252956</v>
      </c>
      <c r="G298" s="44">
        <f t="shared" si="35"/>
        <v>614.4931922208433</v>
      </c>
      <c r="H298" s="46">
        <f t="shared" si="36"/>
        <v>81.28515488610309</v>
      </c>
    </row>
    <row r="299" spans="1:8" ht="12.75">
      <c r="A299" s="43">
        <f t="shared" si="37"/>
        <v>4.47265625</v>
      </c>
      <c r="B299" s="44">
        <f t="shared" si="31"/>
        <v>4.47265625</v>
      </c>
      <c r="C299" s="45">
        <f t="shared" si="32"/>
        <v>916</v>
      </c>
      <c r="D299" s="45">
        <f t="shared" si="33"/>
        <v>271.31766693526777</v>
      </c>
      <c r="E299" s="45"/>
      <c r="F299" s="46">
        <f t="shared" si="34"/>
        <v>2241.6467801623053</v>
      </c>
      <c r="G299" s="44">
        <f t="shared" si="35"/>
        <v>622.6796616543396</v>
      </c>
      <c r="H299" s="46">
        <f t="shared" si="36"/>
        <v>82.36806100173821</v>
      </c>
    </row>
    <row r="300" spans="1:8" ht="12.75">
      <c r="A300" s="43">
        <f t="shared" si="37"/>
        <v>4.4921875</v>
      </c>
      <c r="B300" s="44">
        <f t="shared" si="31"/>
        <v>4.4921875</v>
      </c>
      <c r="C300" s="45">
        <f t="shared" si="32"/>
        <v>920</v>
      </c>
      <c r="D300" s="45">
        <f t="shared" si="33"/>
        <v>274.91700273862887</v>
      </c>
      <c r="E300" s="45"/>
      <c r="F300" s="46">
        <f t="shared" si="34"/>
        <v>2271.384760757031</v>
      </c>
      <c r="G300" s="44">
        <f t="shared" si="35"/>
        <v>630.9402118261496</v>
      </c>
      <c r="H300" s="46">
        <f t="shared" si="36"/>
        <v>83.46076651688522</v>
      </c>
    </row>
    <row r="301" spans="1:8" ht="12.75">
      <c r="A301" s="43">
        <f t="shared" si="37"/>
        <v>4.51171875</v>
      </c>
      <c r="B301" s="44">
        <f t="shared" si="31"/>
        <v>4.51171875</v>
      </c>
      <c r="C301" s="45">
        <f t="shared" si="32"/>
        <v>924</v>
      </c>
      <c r="D301" s="45">
        <f t="shared" si="33"/>
        <v>278.5479577606104</v>
      </c>
      <c r="E301" s="45"/>
      <c r="F301" s="46">
        <f t="shared" si="34"/>
        <v>2301.383981691955</v>
      </c>
      <c r="G301" s="44">
        <f t="shared" si="35"/>
        <v>639.2733287591839</v>
      </c>
      <c r="H301" s="46">
        <f t="shared" si="36"/>
        <v>84.56307116266599</v>
      </c>
    </row>
    <row r="302" spans="1:8" ht="12.75">
      <c r="A302" s="43">
        <f t="shared" si="37"/>
        <v>4.53125</v>
      </c>
      <c r="B302" s="44">
        <f t="shared" si="31"/>
        <v>4.53125</v>
      </c>
      <c r="C302" s="45">
        <f t="shared" si="32"/>
        <v>928</v>
      </c>
      <c r="D302" s="45">
        <f t="shared" si="33"/>
        <v>282.2097714315813</v>
      </c>
      <c r="E302" s="45"/>
      <c r="F302" s="46">
        <f t="shared" si="34"/>
        <v>2331.6381590841133</v>
      </c>
      <c r="G302" s="44">
        <f t="shared" si="35"/>
        <v>647.6772669303955</v>
      </c>
      <c r="H302" s="46">
        <f t="shared" si="36"/>
        <v>85.67474404130492</v>
      </c>
    </row>
    <row r="303" spans="1:8" ht="12.75">
      <c r="A303" s="43">
        <f t="shared" si="37"/>
        <v>4.55078125</v>
      </c>
      <c r="B303" s="44">
        <f t="shared" si="31"/>
        <v>4.55078125</v>
      </c>
      <c r="C303" s="45">
        <f t="shared" si="32"/>
        <v>932</v>
      </c>
      <c r="D303" s="45">
        <f t="shared" si="33"/>
        <v>285.9015759759301</v>
      </c>
      <c r="E303" s="45"/>
      <c r="F303" s="46">
        <f t="shared" si="34"/>
        <v>2362.1401233067472</v>
      </c>
      <c r="G303" s="44">
        <f t="shared" si="35"/>
        <v>656.1500347767942</v>
      </c>
      <c r="H303" s="46">
        <f t="shared" si="36"/>
        <v>86.7955217088645</v>
      </c>
    </row>
    <row r="304" spans="1:8" ht="12.75">
      <c r="A304" s="43">
        <f t="shared" si="37"/>
        <v>4.5703125</v>
      </c>
      <c r="B304" s="44">
        <f t="shared" si="31"/>
        <v>4.5703125</v>
      </c>
      <c r="C304" s="45">
        <f t="shared" si="32"/>
        <v>936</v>
      </c>
      <c r="D304" s="45">
        <f t="shared" si="33"/>
        <v>289.6223898619529</v>
      </c>
      <c r="E304" s="45"/>
      <c r="F304" s="46">
        <f t="shared" si="34"/>
        <v>2392.881764871785</v>
      </c>
      <c r="G304" s="44">
        <f t="shared" si="35"/>
        <v>664.6893796628028</v>
      </c>
      <c r="H304" s="46">
        <f t="shared" si="36"/>
        <v>87.92510618672736</v>
      </c>
    </row>
    <row r="305" spans="1:8" ht="12.75">
      <c r="A305" s="43">
        <f t="shared" si="37"/>
        <v>4.58984375</v>
      </c>
      <c r="B305" s="44">
        <f t="shared" si="31"/>
        <v>4.58984375</v>
      </c>
      <c r="C305" s="45">
        <f t="shared" si="32"/>
        <v>940</v>
      </c>
      <c r="D305" s="45">
        <f t="shared" si="33"/>
        <v>293.3711110120141</v>
      </c>
      <c r="E305" s="45"/>
      <c r="F305" s="46">
        <f t="shared" si="34"/>
        <v>2423.853978331684</v>
      </c>
      <c r="G305" s="44">
        <f t="shared" si="35"/>
        <v>673.2927722974354</v>
      </c>
      <c r="H305" s="46">
        <f t="shared" si="36"/>
        <v>89.06316290030072</v>
      </c>
    </row>
    <row r="306" spans="1:8" ht="12.75">
      <c r="A306" s="43">
        <f t="shared" si="37"/>
        <v>4.609375</v>
      </c>
      <c r="B306" s="44">
        <f t="shared" si="31"/>
        <v>4.609375</v>
      </c>
      <c r="C306" s="45">
        <f t="shared" si="32"/>
        <v>944</v>
      </c>
      <c r="D306" s="45">
        <f t="shared" si="33"/>
        <v>297.14650976818746</v>
      </c>
      <c r="E306" s="45"/>
      <c r="F306" s="46">
        <f t="shared" si="34"/>
        <v>2455.046604161037</v>
      </c>
      <c r="G306" s="44">
        <f t="shared" si="35"/>
        <v>681.9573905902984</v>
      </c>
      <c r="H306" s="46">
        <f t="shared" si="36"/>
        <v>90.20931854348841</v>
      </c>
    </row>
    <row r="307" spans="1:8" ht="12.75">
      <c r="A307" s="43">
        <f t="shared" si="37"/>
        <v>4.62890625</v>
      </c>
      <c r="B307" s="44">
        <f t="shared" si="31"/>
        <v>4.62890625</v>
      </c>
      <c r="C307" s="45">
        <f t="shared" si="32"/>
        <v>948</v>
      </c>
      <c r="D307" s="45">
        <f t="shared" si="33"/>
        <v>300.9472216078988</v>
      </c>
      <c r="E307" s="45"/>
      <c r="F307" s="46">
        <f t="shared" si="34"/>
        <v>2486.4483685726645</v>
      </c>
      <c r="G307" s="44">
        <f t="shared" si="35"/>
        <v>690.6801029338397</v>
      </c>
      <c r="H307" s="46">
        <f t="shared" si="36"/>
        <v>91.36315886726675</v>
      </c>
    </row>
    <row r="308" spans="1:8" ht="12.75">
      <c r="A308" s="43">
        <f t="shared" si="37"/>
        <v>4.6484375</v>
      </c>
      <c r="B308" s="44">
        <f t="shared" si="31"/>
        <v>4.6484375</v>
      </c>
      <c r="C308" s="45">
        <f t="shared" si="32"/>
        <v>952</v>
      </c>
      <c r="D308" s="45">
        <f t="shared" si="33"/>
        <v>304.7717396047741</v>
      </c>
      <c r="E308" s="45"/>
      <c r="F308" s="46">
        <f t="shared" si="34"/>
        <v>2518.0468212285828</v>
      </c>
      <c r="G308" s="44">
        <f t="shared" si="35"/>
        <v>699.4574509008389</v>
      </c>
      <c r="H308" s="46">
        <f t="shared" si="36"/>
        <v>92.5242263909088</v>
      </c>
    </row>
    <row r="309" spans="1:8" ht="12.75">
      <c r="A309" s="43">
        <f t="shared" si="37"/>
        <v>4.66796875</v>
      </c>
      <c r="B309" s="44">
        <f t="shared" si="31"/>
        <v>4.66796875</v>
      </c>
      <c r="C309" s="45">
        <f t="shared" si="32"/>
        <v>956</v>
      </c>
      <c r="D309" s="45">
        <f t="shared" si="33"/>
        <v>308.6184066293602</v>
      </c>
      <c r="E309" s="45"/>
      <c r="F309" s="46">
        <f t="shared" si="34"/>
        <v>2549.828270801777</v>
      </c>
      <c r="G309" s="44">
        <f t="shared" si="35"/>
        <v>708.2856313448998</v>
      </c>
      <c r="H309" s="46">
        <f t="shared" si="36"/>
        <v>93.69201803423762</v>
      </c>
    </row>
    <row r="310" spans="1:8" ht="12.75">
      <c r="A310" s="43">
        <f t="shared" si="37"/>
        <v>4.6875</v>
      </c>
      <c r="B310" s="44">
        <f t="shared" si="31"/>
        <v>4.6875</v>
      </c>
      <c r="C310" s="45">
        <f t="shared" si="32"/>
        <v>960</v>
      </c>
      <c r="D310" s="45">
        <f t="shared" si="33"/>
        <v>312.48540728488564</v>
      </c>
      <c r="E310" s="45"/>
      <c r="F310" s="46">
        <f t="shared" si="34"/>
        <v>2581.777718348856</v>
      </c>
      <c r="G310" s="44">
        <f t="shared" si="35"/>
        <v>717.160477892855</v>
      </c>
      <c r="H310" s="46">
        <f t="shared" si="36"/>
        <v>94.8659826694417</v>
      </c>
    </row>
    <row r="311" spans="1:8" ht="12.75">
      <c r="A311" s="43">
        <f t="shared" si="37"/>
        <v>4.70703125</v>
      </c>
      <c r="B311" s="44">
        <f t="shared" si="31"/>
        <v>4.70703125</v>
      </c>
      <c r="C311" s="45">
        <f t="shared" si="32"/>
        <v>964</v>
      </c>
      <c r="D311" s="45">
        <f t="shared" si="33"/>
        <v>316.370759571897</v>
      </c>
      <c r="E311" s="45"/>
      <c r="F311" s="46">
        <f t="shared" si="34"/>
        <v>2613.878788442656</v>
      </c>
      <c r="G311" s="44">
        <f t="shared" si="35"/>
        <v>726.077441814933</v>
      </c>
      <c r="H311" s="46">
        <f t="shared" si="36"/>
        <v>96.04551859058078</v>
      </c>
    </row>
    <row r="312" spans="1:8" ht="12.75">
      <c r="A312" s="43">
        <f t="shared" si="37"/>
        <v>4.7265625</v>
      </c>
      <c r="B312" s="44">
        <f t="shared" si="31"/>
        <v>4.7265625</v>
      </c>
      <c r="C312" s="45">
        <f t="shared" si="32"/>
        <v>968</v>
      </c>
      <c r="D312" s="45">
        <f t="shared" si="33"/>
        <v>320.2723062777751</v>
      </c>
      <c r="E312" s="45"/>
      <c r="F312" s="46">
        <f t="shared" si="34"/>
        <v>2646.1136580317825</v>
      </c>
      <c r="G312" s="44">
        <f t="shared" si="35"/>
        <v>735.0315722635204</v>
      </c>
      <c r="H312" s="46">
        <f t="shared" si="36"/>
        <v>97.22997089956945</v>
      </c>
    </row>
    <row r="313" spans="1:8" ht="12.75">
      <c r="A313" s="43">
        <f t="shared" si="37"/>
        <v>4.74609375</v>
      </c>
      <c r="B313" s="44">
        <f t="shared" si="31"/>
        <v>4.74609375</v>
      </c>
      <c r="C313" s="45">
        <f t="shared" si="32"/>
        <v>972</v>
      </c>
      <c r="D313" s="45">
        <f t="shared" si="33"/>
        <v>324.18770608458317</v>
      </c>
      <c r="E313" s="45"/>
      <c r="F313" s="46">
        <f t="shared" si="34"/>
        <v>2678.4629829729906</v>
      </c>
      <c r="G313" s="44">
        <f t="shared" si="35"/>
        <v>744.0174958654891</v>
      </c>
      <c r="H313" s="46">
        <f t="shared" si="36"/>
        <v>98.4186288066504</v>
      </c>
    </row>
    <row r="314" spans="1:8" ht="12.75">
      <c r="A314" s="43">
        <f t="shared" si="37"/>
        <v>4.765625</v>
      </c>
      <c r="B314" s="44">
        <f t="shared" si="31"/>
        <v>4.765625</v>
      </c>
      <c r="C314" s="45">
        <f t="shared" si="32"/>
        <v>976</v>
      </c>
      <c r="D314" s="45">
        <f t="shared" si="33"/>
        <v>328.11442439062256</v>
      </c>
      <c r="E314" s="45"/>
      <c r="F314" s="46">
        <f t="shared" si="34"/>
        <v>2710.905822198192</v>
      </c>
      <c r="G314" s="44">
        <f t="shared" si="35"/>
        <v>753.0293956574767</v>
      </c>
      <c r="H314" s="46">
        <f t="shared" si="36"/>
        <v>99.6107228439534</v>
      </c>
    </row>
    <row r="315" spans="1:8" ht="12.75">
      <c r="A315" s="43">
        <f t="shared" si="37"/>
        <v>4.78515625</v>
      </c>
      <c r="B315" s="44">
        <f t="shared" si="31"/>
        <v>4.78515625</v>
      </c>
      <c r="C315" s="45">
        <f t="shared" si="32"/>
        <v>980</v>
      </c>
      <c r="D315" s="45">
        <f t="shared" si="33"/>
        <v>332.04972383986944</v>
      </c>
      <c r="E315" s="45"/>
      <c r="F315" s="46">
        <f t="shared" si="34"/>
        <v>2743.419559467956</v>
      </c>
      <c r="G315" s="44">
        <f t="shared" si="35"/>
        <v>762.0609893507476</v>
      </c>
      <c r="H315" s="46">
        <f t="shared" si="36"/>
        <v>100.80542199037133</v>
      </c>
    </row>
    <row r="316" spans="1:8" ht="12.75">
      <c r="A316" s="43">
        <f t="shared" si="37"/>
        <v>4.8046875</v>
      </c>
      <c r="B316" s="44">
        <f t="shared" si="31"/>
        <v>4.8046875</v>
      </c>
      <c r="C316" s="45">
        <f t="shared" si="32"/>
        <v>984</v>
      </c>
      <c r="D316" s="45">
        <f t="shared" si="33"/>
        <v>335.99065455412904</v>
      </c>
      <c r="E316" s="45"/>
      <c r="F316" s="46">
        <f t="shared" si="34"/>
        <v>2775.9798226688426</v>
      </c>
      <c r="G316" s="44">
        <f t="shared" si="35"/>
        <v>771.1055069137851</v>
      </c>
      <c r="H316" s="46">
        <f t="shared" si="36"/>
        <v>102.00183070618566</v>
      </c>
    </row>
    <row r="317" spans="1:8" ht="12.75">
      <c r="A317" s="43">
        <f t="shared" si="37"/>
        <v>4.82421875</v>
      </c>
      <c r="B317" s="44">
        <f t="shared" si="31"/>
        <v>4.82421875</v>
      </c>
      <c r="C317" s="45">
        <f t="shared" si="32"/>
        <v>988</v>
      </c>
      <c r="D317" s="45">
        <f t="shared" si="33"/>
        <v>339.93404406200796</v>
      </c>
      <c r="E317" s="45"/>
      <c r="F317" s="46">
        <f t="shared" si="34"/>
        <v>2808.5604006058174</v>
      </c>
      <c r="G317" s="44">
        <f t="shared" si="35"/>
        <v>780.1556674590738</v>
      </c>
      <c r="H317" s="46">
        <f t="shared" si="36"/>
        <v>103.1989858756501</v>
      </c>
    </row>
    <row r="318" spans="1:8" ht="12.75">
      <c r="A318" s="43">
        <f t="shared" si="37"/>
        <v>4.84375</v>
      </c>
      <c r="B318" s="44">
        <f t="shared" si="31"/>
        <v>4.84375</v>
      </c>
      <c r="C318" s="45">
        <f t="shared" si="32"/>
        <v>992</v>
      </c>
      <c r="D318" s="45">
        <f t="shared" si="33"/>
        <v>343.8764869194174</v>
      </c>
      <c r="E318" s="45"/>
      <c r="F318" s="46">
        <f t="shared" si="34"/>
        <v>2841.1331572460776</v>
      </c>
      <c r="G318" s="44">
        <f t="shared" si="35"/>
        <v>789.20365542194</v>
      </c>
      <c r="H318" s="46">
        <f t="shared" si="36"/>
        <v>104.3958536559279</v>
      </c>
    </row>
    <row r="319" spans="1:8" ht="12.75">
      <c r="A319" s="43">
        <f t="shared" si="37"/>
        <v>4.86328125</v>
      </c>
      <c r="B319" s="44">
        <f t="shared" si="31"/>
        <v>4.86328125</v>
      </c>
      <c r="C319" s="45">
        <f t="shared" si="32"/>
        <v>996</v>
      </c>
      <c r="D319" s="45">
        <f t="shared" si="33"/>
        <v>347.8143340159132</v>
      </c>
      <c r="E319" s="45"/>
      <c r="F319" s="46">
        <f t="shared" si="34"/>
        <v>2873.6679433672384</v>
      </c>
      <c r="G319" s="44">
        <f t="shared" si="35"/>
        <v>798.2410960183812</v>
      </c>
      <c r="H319" s="46">
        <f t="shared" si="36"/>
        <v>105.59132623065362</v>
      </c>
    </row>
    <row r="320" spans="1:8" ht="12.75">
      <c r="A320" s="43">
        <f t="shared" si="37"/>
        <v>4.8828125</v>
      </c>
      <c r="B320" s="44">
        <f t="shared" si="31"/>
        <v>4.8828125</v>
      </c>
      <c r="C320" s="45">
        <f t="shared" si="32"/>
        <v>1000</v>
      </c>
      <c r="D320" s="45">
        <f t="shared" si="33"/>
        <v>351.74368156120715</v>
      </c>
      <c r="E320" s="45"/>
      <c r="F320" s="46">
        <f t="shared" si="34"/>
        <v>2906.1325055630664</v>
      </c>
      <c r="G320" s="44">
        <f t="shared" si="35"/>
        <v>807.2590299688811</v>
      </c>
      <c r="H320" s="46">
        <f t="shared" si="36"/>
        <v>106.78421846639965</v>
      </c>
    </row>
    <row r="321" spans="1:8" ht="12.75">
      <c r="A321" s="43">
        <f t="shared" si="37"/>
        <v>4.90234375</v>
      </c>
      <c r="B321" s="44">
        <f t="shared" si="31"/>
        <v>4.90234375</v>
      </c>
      <c r="C321" s="45">
        <f t="shared" si="32"/>
        <v>1004</v>
      </c>
      <c r="D321" s="45">
        <f t="shared" si="33"/>
        <v>355.66035974603307</v>
      </c>
      <c r="E321" s="45"/>
      <c r="F321" s="46">
        <f t="shared" si="34"/>
        <v>2938.49239255871</v>
      </c>
      <c r="G321" s="44">
        <f t="shared" si="35"/>
        <v>816.2478874748621</v>
      </c>
      <c r="H321" s="46">
        <f t="shared" si="36"/>
        <v>107.97326447028146</v>
      </c>
    </row>
    <row r="322" spans="1:8" ht="12.75">
      <c r="A322" s="43">
        <f t="shared" si="37"/>
        <v>4.921875</v>
      </c>
      <c r="B322" s="44">
        <f t="shared" si="31"/>
        <v>4.921875</v>
      </c>
      <c r="C322" s="45">
        <f t="shared" si="32"/>
        <v>1008</v>
      </c>
      <c r="D322" s="45">
        <f t="shared" si="33"/>
        <v>359.5599210718953</v>
      </c>
      <c r="E322" s="45"/>
      <c r="F322" s="46">
        <f t="shared" si="34"/>
        <v>2970.710858790215</v>
      </c>
      <c r="G322" s="44">
        <f t="shared" si="35"/>
        <v>825.1974614352175</v>
      </c>
      <c r="H322" s="46">
        <f t="shared" si="36"/>
        <v>109.15711404704078</v>
      </c>
    </row>
    <row r="323" spans="1:8" ht="12.75">
      <c r="A323" s="43">
        <f t="shared" si="37"/>
        <v>4.94140625</v>
      </c>
      <c r="B323" s="44">
        <f t="shared" si="31"/>
        <v>4.94140625</v>
      </c>
      <c r="C323" s="45">
        <f t="shared" si="32"/>
        <v>1012</v>
      </c>
      <c r="D323" s="45">
        <f t="shared" si="33"/>
        <v>363.43762834361416</v>
      </c>
      <c r="E323" s="45"/>
      <c r="F323" s="46">
        <f t="shared" si="34"/>
        <v>3002.7487651980355</v>
      </c>
      <c r="G323" s="44">
        <f t="shared" si="35"/>
        <v>834.0968798889539</v>
      </c>
      <c r="H323" s="46">
        <f t="shared" si="36"/>
        <v>110.33432905375842</v>
      </c>
    </row>
    <row r="324" spans="1:8" ht="12.75">
      <c r="A324" s="43">
        <f t="shared" si="37"/>
        <v>4.9609375</v>
      </c>
      <c r="B324" s="44">
        <f t="shared" si="31"/>
        <v>4.9609375</v>
      </c>
      <c r="C324" s="45">
        <f t="shared" si="32"/>
        <v>1016</v>
      </c>
      <c r="D324" s="45">
        <f t="shared" si="33"/>
        <v>367.28844231875405</v>
      </c>
      <c r="E324" s="45"/>
      <c r="F324" s="46">
        <f t="shared" si="34"/>
        <v>3034.564477185696</v>
      </c>
      <c r="G324" s="44">
        <f t="shared" si="35"/>
        <v>842.9345776703742</v>
      </c>
      <c r="H324" s="46">
        <f t="shared" si="36"/>
        <v>111.50337965040221</v>
      </c>
    </row>
    <row r="325" spans="1:8" ht="12.75">
      <c r="A325" s="43">
        <f t="shared" si="37"/>
        <v>4.98046875</v>
      </c>
      <c r="B325" s="44">
        <f t="shared" si="31"/>
        <v>4.98046875</v>
      </c>
      <c r="C325" s="45">
        <f t="shared" si="32"/>
        <v>1020</v>
      </c>
      <c r="D325" s="45">
        <f t="shared" si="33"/>
        <v>371.1070090087984</v>
      </c>
      <c r="E325" s="45"/>
      <c r="F325" s="46">
        <f t="shared" si="34"/>
        <v>3066.113759701144</v>
      </c>
      <c r="G325" s="44">
        <f t="shared" si="35"/>
        <v>851.6982672650096</v>
      </c>
      <c r="H325" s="46">
        <f t="shared" si="36"/>
        <v>112.66264044464978</v>
      </c>
    </row>
    <row r="326" spans="1:8" ht="12.75">
      <c r="A326" s="43">
        <f t="shared" si="37"/>
        <v>5</v>
      </c>
      <c r="B326" s="44">
        <f t="shared" si="31"/>
        <v>5</v>
      </c>
      <c r="C326" s="45">
        <f t="shared" si="32"/>
        <v>1024</v>
      </c>
      <c r="D326" s="45">
        <f t="shared" si="33"/>
        <v>374.88764662498306</v>
      </c>
      <c r="E326" s="45"/>
      <c r="F326" s="46">
        <f t="shared" si="34"/>
        <v>3097.3496693822585</v>
      </c>
      <c r="G326" s="44">
        <f t="shared" si="35"/>
        <v>860.3749088500383</v>
      </c>
      <c r="H326" s="46">
        <f t="shared" si="36"/>
        <v>113.81038652883551</v>
      </c>
    </row>
    <row r="330" ht="18">
      <c r="B330" s="40" t="s">
        <v>32</v>
      </c>
    </row>
    <row r="332" spans="1:8" ht="15">
      <c r="A332" s="41" t="s">
        <v>4</v>
      </c>
      <c r="B332" s="42" t="s">
        <v>27</v>
      </c>
      <c r="C332" s="42" t="s">
        <v>28</v>
      </c>
      <c r="D332" s="42"/>
      <c r="E332" s="42"/>
      <c r="F332" s="42" t="s">
        <v>7</v>
      </c>
      <c r="G332" s="42" t="s">
        <v>8</v>
      </c>
      <c r="H332" s="42" t="s">
        <v>29</v>
      </c>
    </row>
    <row r="333" spans="1:8" ht="12.75">
      <c r="A333" s="43">
        <f>(5/512)</f>
        <v>0.009765625</v>
      </c>
      <c r="B333" s="44">
        <f>A333*$C$43</f>
        <v>0.009765625</v>
      </c>
      <c r="C333" s="45">
        <f>B333/5*1024</f>
        <v>2</v>
      </c>
      <c r="D333" s="45">
        <f>-9.475184+59.921788*B333-135.60886*B333^2+166.77782*B333^3-111.50394*B333^4+44.218751*B333^5-10.131798*B333^6+1.2482716*B333^7-0.065666262*B333^8+0.00029343852*B333^9</f>
        <v>-8.902788644003492</v>
      </c>
      <c r="E333" s="45"/>
      <c r="F333" s="46">
        <f>(D333*$H$8)*0.91</f>
        <v>-73.55550312563086</v>
      </c>
      <c r="G333" s="44">
        <f>F333*0.277777778</f>
        <v>-20.432084217909793</v>
      </c>
      <c r="H333" s="46">
        <f>F333/27.215</f>
        <v>-2.702755948029795</v>
      </c>
    </row>
    <row r="334" spans="1:8" ht="12.75">
      <c r="A334" s="43">
        <f>(5/512)+A333</f>
        <v>0.01953125</v>
      </c>
      <c r="B334" s="44">
        <f aca="true" t="shared" si="38" ref="B334:B397">A334*$C$43</f>
        <v>0.01953125</v>
      </c>
      <c r="C334" s="45">
        <f aca="true" t="shared" si="39" ref="C334:C397">B334/5*1024</f>
        <v>4</v>
      </c>
      <c r="D334" s="45">
        <f aca="true" t="shared" si="40" ref="D334:D397">-9.475184+59.921788*B334-135.60886*B334^2+166.77782*B334^3-111.50394*B334^4+44.218751*B334^5-10.131798*B334^6+1.2482716*B334^7-0.065666262*B334^8+0.00029343852*B334^9</f>
        <v>-8.355340762121616</v>
      </c>
      <c r="E334" s="45"/>
      <c r="F334" s="46">
        <f aca="true" t="shared" si="41" ref="F334:F397">(D334*$H$8)*0.91</f>
        <v>-69.03244793505247</v>
      </c>
      <c r="G334" s="44">
        <f aca="true" t="shared" si="42" ref="G334:G397">F334*0.277777778</f>
        <v>-19.175679997299564</v>
      </c>
      <c r="H334" s="46">
        <f aca="true" t="shared" si="43" ref="H334:H397">F334/27.215</f>
        <v>-2.5365588070936056</v>
      </c>
    </row>
    <row r="335" spans="1:8" ht="12.75">
      <c r="A335" s="43">
        <f aca="true" t="shared" si="44" ref="A335:A398">(5/512)+A334</f>
        <v>0.029296875</v>
      </c>
      <c r="B335" s="44">
        <f t="shared" si="38"/>
        <v>0.029296875</v>
      </c>
      <c r="C335" s="45">
        <f t="shared" si="39"/>
        <v>6</v>
      </c>
      <c r="D335" s="45">
        <f t="shared" si="40"/>
        <v>-7.831944334683773</v>
      </c>
      <c r="E335" s="45"/>
      <c r="F335" s="46">
        <f t="shared" si="41"/>
        <v>-64.70810765317022</v>
      </c>
      <c r="G335" s="44">
        <f t="shared" si="42"/>
        <v>-17.974474362482415</v>
      </c>
      <c r="H335" s="46">
        <f t="shared" si="43"/>
        <v>-2.377663334674636</v>
      </c>
    </row>
    <row r="336" spans="1:8" ht="12.75">
      <c r="A336" s="43">
        <f t="shared" si="44"/>
        <v>0.0390625</v>
      </c>
      <c r="B336" s="44">
        <f t="shared" si="38"/>
        <v>0.0390625</v>
      </c>
      <c r="C336" s="45">
        <f t="shared" si="39"/>
        <v>8</v>
      </c>
      <c r="D336" s="45">
        <f t="shared" si="40"/>
        <v>-7.331726751998824</v>
      </c>
      <c r="E336" s="45"/>
      <c r="F336" s="46">
        <f t="shared" si="41"/>
        <v>-60.57527271369753</v>
      </c>
      <c r="G336" s="44">
        <f t="shared" si="42"/>
        <v>-16.82646465615493</v>
      </c>
      <c r="H336" s="46">
        <f t="shared" si="43"/>
        <v>-2.2258046192797183</v>
      </c>
    </row>
    <row r="337" spans="1:8" ht="12.75">
      <c r="A337" s="43">
        <f t="shared" si="44"/>
        <v>0.048828125</v>
      </c>
      <c r="B337" s="44">
        <f t="shared" si="38"/>
        <v>0.048828125</v>
      </c>
      <c r="C337" s="45">
        <f t="shared" si="39"/>
        <v>10</v>
      </c>
      <c r="D337" s="45">
        <f t="shared" si="40"/>
        <v>-6.853838358706721</v>
      </c>
      <c r="E337" s="45"/>
      <c r="F337" s="46">
        <f t="shared" si="41"/>
        <v>-56.626923200741686</v>
      </c>
      <c r="G337" s="44">
        <f t="shared" si="42"/>
        <v>-15.729700901678672</v>
      </c>
      <c r="H337" s="46">
        <f t="shared" si="43"/>
        <v>-2.0807247180136574</v>
      </c>
    </row>
    <row r="338" spans="1:8" ht="12.75">
      <c r="A338" s="43">
        <f t="shared" si="44"/>
        <v>0.05859375</v>
      </c>
      <c r="B338" s="44">
        <f t="shared" si="38"/>
        <v>0.05859375</v>
      </c>
      <c r="C338" s="45">
        <f t="shared" si="39"/>
        <v>12</v>
      </c>
      <c r="D338" s="45">
        <f t="shared" si="40"/>
        <v>-6.397452004298657</v>
      </c>
      <c r="E338" s="45"/>
      <c r="F338" s="46">
        <f t="shared" si="41"/>
        <v>-52.85622513516774</v>
      </c>
      <c r="G338" s="44">
        <f t="shared" si="42"/>
        <v>-14.682284771514643</v>
      </c>
      <c r="H338" s="46">
        <f t="shared" si="43"/>
        <v>-1.9421725201237459</v>
      </c>
    </row>
    <row r="339" spans="1:8" ht="12.75">
      <c r="A339" s="43">
        <f t="shared" si="44"/>
        <v>0.068359375</v>
      </c>
      <c r="B339" s="44">
        <f t="shared" si="38"/>
        <v>0.068359375</v>
      </c>
      <c r="C339" s="45">
        <f t="shared" si="39"/>
        <v>14</v>
      </c>
      <c r="D339" s="45">
        <f t="shared" si="40"/>
        <v>-5.961762599753158</v>
      </c>
      <c r="E339" s="45"/>
      <c r="F339" s="46">
        <f t="shared" si="41"/>
        <v>-49.256526811492904</v>
      </c>
      <c r="G339" s="44">
        <f t="shared" si="42"/>
        <v>-13.682368569693923</v>
      </c>
      <c r="H339" s="46">
        <f t="shared" si="43"/>
        <v>-1.8099036124009886</v>
      </c>
    </row>
    <row r="340" spans="1:8" ht="12.75">
      <c r="A340" s="43">
        <f t="shared" si="44"/>
        <v>0.078125</v>
      </c>
      <c r="B340" s="44">
        <f t="shared" si="38"/>
        <v>0.078125</v>
      </c>
      <c r="C340" s="45">
        <f t="shared" si="39"/>
        <v>16</v>
      </c>
      <c r="D340" s="45">
        <f t="shared" si="40"/>
        <v>-5.545986680235828</v>
      </c>
      <c r="E340" s="45"/>
      <c r="F340" s="46">
        <f t="shared" si="41"/>
        <v>-45.82135518487926</v>
      </c>
      <c r="G340" s="44">
        <f t="shared" si="42"/>
        <v>-12.728154228204538</v>
      </c>
      <c r="H340" s="46">
        <f t="shared" si="43"/>
        <v>-1.6836801464221665</v>
      </c>
    </row>
    <row r="341" spans="1:8" ht="12.75">
      <c r="A341" s="43">
        <f t="shared" si="44"/>
        <v>0.087890625</v>
      </c>
      <c r="B341" s="44">
        <f t="shared" si="38"/>
        <v>0.087890625</v>
      </c>
      <c r="C341" s="45">
        <f t="shared" si="39"/>
        <v>18</v>
      </c>
      <c r="D341" s="45">
        <f t="shared" si="40"/>
        <v>-5.149361973810676</v>
      </c>
      <c r="E341" s="45"/>
      <c r="F341" s="46">
        <f t="shared" si="41"/>
        <v>-42.54441230779457</v>
      </c>
      <c r="G341" s="44">
        <f t="shared" si="42"/>
        <v>-11.817892317175028</v>
      </c>
      <c r="H341" s="46">
        <f t="shared" si="43"/>
        <v>-1.5632707076169234</v>
      </c>
    </row>
    <row r="342" spans="1:8" ht="12.75">
      <c r="A342" s="43">
        <f t="shared" si="44"/>
        <v>0.09765625</v>
      </c>
      <c r="B342" s="44">
        <f t="shared" si="38"/>
        <v>0.09765625</v>
      </c>
      <c r="C342" s="45">
        <f t="shared" si="39"/>
        <v>20</v>
      </c>
      <c r="D342" s="45">
        <f t="shared" si="40"/>
        <v>-4.771146976111137</v>
      </c>
      <c r="E342" s="45"/>
      <c r="F342" s="46">
        <f t="shared" si="41"/>
        <v>-39.41957181591262</v>
      </c>
      <c r="G342" s="44">
        <f t="shared" si="42"/>
        <v>-10.949881068735632</v>
      </c>
      <c r="H342" s="46">
        <f t="shared" si="43"/>
        <v>-1.4484501861441343</v>
      </c>
    </row>
    <row r="343" spans="1:8" ht="12.75">
      <c r="A343" s="43">
        <f t="shared" si="44"/>
        <v>0.107421875</v>
      </c>
      <c r="B343" s="44">
        <f t="shared" si="38"/>
        <v>0.107421875</v>
      </c>
      <c r="C343" s="45">
        <f t="shared" si="39"/>
        <v>22</v>
      </c>
      <c r="D343" s="45">
        <f t="shared" si="40"/>
        <v>-4.410620530919161</v>
      </c>
      <c r="E343" s="45"/>
      <c r="F343" s="46">
        <f t="shared" si="41"/>
        <v>-36.44087546282636</v>
      </c>
      <c r="G343" s="44">
        <f t="shared" si="42"/>
        <v>-10.122465414438627</v>
      </c>
      <c r="H343" s="46">
        <f t="shared" si="43"/>
        <v>-1.3389996495618726</v>
      </c>
    </row>
    <row r="344" spans="1:8" ht="12.75">
      <c r="A344" s="43">
        <f t="shared" si="44"/>
        <v>0.1171875</v>
      </c>
      <c r="B344" s="44">
        <f t="shared" si="38"/>
        <v>0.1171875</v>
      </c>
      <c r="C344" s="45">
        <f t="shared" si="39"/>
        <v>24</v>
      </c>
      <c r="D344" s="45">
        <f t="shared" si="40"/>
        <v>-4.067081416600899</v>
      </c>
      <c r="E344" s="45"/>
      <c r="F344" s="46">
        <f t="shared" si="41"/>
        <v>-33.60252970314874</v>
      </c>
      <c r="G344" s="44">
        <f t="shared" si="42"/>
        <v>-9.334036036119656</v>
      </c>
      <c r="H344" s="46">
        <f t="shared" si="43"/>
        <v>-1.2347062172753533</v>
      </c>
    </row>
    <row r="345" spans="1:8" ht="12.75">
      <c r="A345" s="43">
        <f t="shared" si="44"/>
        <v>0.126953125</v>
      </c>
      <c r="B345" s="44">
        <f t="shared" si="38"/>
        <v>0.126953125</v>
      </c>
      <c r="C345" s="45">
        <f t="shared" si="39"/>
        <v>26</v>
      </c>
      <c r="D345" s="45">
        <f t="shared" si="40"/>
        <v>-3.7398479383478276</v>
      </c>
      <c r="E345" s="45"/>
      <c r="F345" s="46">
        <f t="shared" si="41"/>
        <v>-30.8989023235785</v>
      </c>
      <c r="G345" s="44">
        <f t="shared" si="42"/>
        <v>-8.583028430082672</v>
      </c>
      <c r="H345" s="46">
        <f t="shared" si="43"/>
        <v>-1.1353629367473268</v>
      </c>
    </row>
    <row r="346" spans="1:8" ht="12.75">
      <c r="A346" s="43">
        <f t="shared" si="44"/>
        <v>0.13671875</v>
      </c>
      <c r="B346" s="44">
        <f t="shared" si="38"/>
        <v>0.13671875</v>
      </c>
      <c r="C346" s="45">
        <f t="shared" si="39"/>
        <v>28</v>
      </c>
      <c r="D346" s="45">
        <f t="shared" si="40"/>
        <v>-3.4282575261722696</v>
      </c>
      <c r="E346" s="45"/>
      <c r="F346" s="46">
        <f t="shared" si="41"/>
        <v>-28.324519121509205</v>
      </c>
      <c r="G346" s="44">
        <f t="shared" si="42"/>
        <v>-7.867921984491338</v>
      </c>
      <c r="H346" s="46">
        <f t="shared" si="43"/>
        <v>-1.0407686614554181</v>
      </c>
    </row>
    <row r="347" spans="1:8" ht="12.75">
      <c r="A347" s="43">
        <f t="shared" si="44"/>
        <v>0.146484375</v>
      </c>
      <c r="B347" s="44">
        <f t="shared" si="38"/>
        <v>0.146484375</v>
      </c>
      <c r="C347" s="45">
        <f t="shared" si="39"/>
        <v>30</v>
      </c>
      <c r="D347" s="45">
        <f t="shared" si="40"/>
        <v>-3.131666338606561</v>
      </c>
      <c r="E347" s="45"/>
      <c r="F347" s="46">
        <f t="shared" si="41"/>
        <v>-25.874060630762237</v>
      </c>
      <c r="G347" s="44">
        <f t="shared" si="42"/>
        <v>-7.187239069850412</v>
      </c>
      <c r="H347" s="46">
        <f t="shared" si="43"/>
        <v>-0.9507279305810118</v>
      </c>
    </row>
    <row r="348" spans="1:8" ht="12.75">
      <c r="A348" s="43">
        <f t="shared" si="44"/>
        <v>0.15625</v>
      </c>
      <c r="B348" s="44">
        <f t="shared" si="38"/>
        <v>0.15625</v>
      </c>
      <c r="C348" s="45">
        <f t="shared" si="39"/>
        <v>32</v>
      </c>
      <c r="D348" s="45">
        <f t="shared" si="40"/>
        <v>-2.8494488720553</v>
      </c>
      <c r="E348" s="45"/>
      <c r="F348" s="46">
        <f t="shared" si="41"/>
        <v>-23.542358894025966</v>
      </c>
      <c r="G348" s="44">
        <f t="shared" si="42"/>
        <v>-6.53954414246107</v>
      </c>
      <c r="H348" s="46">
        <f t="shared" si="43"/>
        <v>-0.865050850414329</v>
      </c>
    </row>
    <row r="349" spans="1:8" ht="12.75">
      <c r="A349" s="43">
        <f t="shared" si="44"/>
        <v>0.166015625</v>
      </c>
      <c r="B349" s="44">
        <f t="shared" si="38"/>
        <v>0.166015625</v>
      </c>
      <c r="C349" s="45">
        <f t="shared" si="39"/>
        <v>34</v>
      </c>
      <c r="D349" s="45">
        <f t="shared" si="40"/>
        <v>-2.5809975757503354</v>
      </c>
      <c r="E349" s="45"/>
      <c r="F349" s="46">
        <f t="shared" si="41"/>
        <v>-21.32439428158517</v>
      </c>
      <c r="G349" s="44">
        <f t="shared" si="42"/>
        <v>-5.923442860734634</v>
      </c>
      <c r="H349" s="46">
        <f t="shared" si="43"/>
        <v>-0.7835529774604142</v>
      </c>
    </row>
    <row r="350" spans="1:8" ht="12.75">
      <c r="A350" s="43">
        <f t="shared" si="44"/>
        <v>0.17578125</v>
      </c>
      <c r="B350" s="44">
        <f t="shared" si="38"/>
        <v>0.17578125</v>
      </c>
      <c r="C350" s="45">
        <f t="shared" si="39"/>
        <v>36</v>
      </c>
      <c r="D350" s="45">
        <f t="shared" si="40"/>
        <v>-2.3257224722583714</v>
      </c>
      <c r="E350" s="45"/>
      <c r="F350" s="46">
        <f t="shared" si="41"/>
        <v>-19.215292355926618</v>
      </c>
      <c r="G350" s="44">
        <f t="shared" si="42"/>
        <v>-5.33758121424968</v>
      </c>
      <c r="H350" s="46">
        <f t="shared" si="43"/>
        <v>-0.7060552032308145</v>
      </c>
    </row>
    <row r="351" spans="1:8" ht="12.75">
      <c r="A351" s="43">
        <f t="shared" si="44"/>
        <v>0.185546875</v>
      </c>
      <c r="B351" s="44">
        <f t="shared" si="38"/>
        <v>0.185546875</v>
      </c>
      <c r="C351" s="45">
        <f t="shared" si="39"/>
        <v>38</v>
      </c>
      <c r="D351" s="45">
        <f t="shared" si="40"/>
        <v>-2.083050783491284</v>
      </c>
      <c r="E351" s="45"/>
      <c r="F351" s="46">
        <f t="shared" si="41"/>
        <v>-17.21032078180838</v>
      </c>
      <c r="G351" s="44">
        <f t="shared" si="42"/>
        <v>-4.780644665437954</v>
      </c>
      <c r="H351" s="46">
        <f t="shared" si="43"/>
        <v>-0.6323836407058012</v>
      </c>
    </row>
    <row r="352" spans="1:8" ht="12.75">
      <c r="A352" s="43">
        <f t="shared" si="44"/>
        <v>0.1953125</v>
      </c>
      <c r="B352" s="44">
        <f t="shared" si="38"/>
        <v>0.1953125</v>
      </c>
      <c r="C352" s="45">
        <f t="shared" si="39"/>
        <v>40</v>
      </c>
      <c r="D352" s="45">
        <f t="shared" si="40"/>
        <v>-1.8524265621694687</v>
      </c>
      <c r="E352" s="45"/>
      <c r="F352" s="46">
        <f t="shared" si="41"/>
        <v>-15.304886281382618</v>
      </c>
      <c r="G352" s="44">
        <f t="shared" si="42"/>
        <v>-4.251357303785146</v>
      </c>
      <c r="H352" s="46">
        <f t="shared" si="43"/>
        <v>-0.5623695124520528</v>
      </c>
    </row>
    <row r="353" spans="1:8" ht="12.75">
      <c r="A353" s="43">
        <f t="shared" si="44"/>
        <v>0.205078125</v>
      </c>
      <c r="B353" s="44">
        <f t="shared" si="38"/>
        <v>0.205078125</v>
      </c>
      <c r="C353" s="45">
        <f t="shared" si="39"/>
        <v>42</v>
      </c>
      <c r="D353" s="45">
        <f t="shared" si="40"/>
        <v>-1.63331032868874</v>
      </c>
      <c r="E353" s="45"/>
      <c r="F353" s="46">
        <f t="shared" si="41"/>
        <v>-13.494531633962788</v>
      </c>
      <c r="G353" s="44">
        <f t="shared" si="42"/>
        <v>-3.7484810124328924</v>
      </c>
      <c r="H353" s="46">
        <f t="shared" si="43"/>
        <v>-0.4958490403807749</v>
      </c>
    </row>
    <row r="354" spans="1:8" ht="12.75">
      <c r="A354" s="43">
        <f t="shared" si="44"/>
        <v>0.21484375</v>
      </c>
      <c r="B354" s="44">
        <f t="shared" si="38"/>
        <v>0.21484375</v>
      </c>
      <c r="C354" s="45">
        <f t="shared" si="39"/>
        <v>44</v>
      </c>
      <c r="D354" s="45">
        <f t="shared" si="40"/>
        <v>-1.425178713341529</v>
      </c>
      <c r="E354" s="45"/>
      <c r="F354" s="46">
        <f t="shared" si="41"/>
        <v>-11.774932720028561</v>
      </c>
      <c r="G354" s="44">
        <f t="shared" si="42"/>
        <v>-3.2708146470690296</v>
      </c>
      <c r="H354" s="46">
        <f t="shared" si="43"/>
        <v>-0.4326633371313085</v>
      </c>
    </row>
    <row r="355" spans="1:8" ht="12.75">
      <c r="A355" s="43">
        <f t="shared" si="44"/>
        <v>0.224609375</v>
      </c>
      <c r="B355" s="44">
        <f t="shared" si="38"/>
        <v>0.224609375</v>
      </c>
      <c r="C355" s="45">
        <f t="shared" si="39"/>
        <v>46</v>
      </c>
      <c r="D355" s="45">
        <f t="shared" si="40"/>
        <v>-1.2275241038433566</v>
      </c>
      <c r="E355" s="45"/>
      <c r="F355" s="46">
        <f t="shared" si="41"/>
        <v>-10.141895609063258</v>
      </c>
      <c r="G355" s="44">
        <f t="shared" si="42"/>
        <v>-2.8171932269935485</v>
      </c>
      <c r="H355" s="46">
        <f t="shared" si="43"/>
        <v>-0.3726582990653411</v>
      </c>
    </row>
    <row r="356" spans="1:8" ht="12.75">
      <c r="A356" s="43">
        <f t="shared" si="44"/>
        <v>0.234375</v>
      </c>
      <c r="B356" s="44">
        <f t="shared" si="38"/>
        <v>0.234375</v>
      </c>
      <c r="C356" s="45">
        <f t="shared" si="39"/>
        <v>48</v>
      </c>
      <c r="D356" s="45">
        <f t="shared" si="40"/>
        <v>-1.0398542981157586</v>
      </c>
      <c r="E356" s="45"/>
      <c r="F356" s="46">
        <f t="shared" si="41"/>
        <v>-8.591353690820515</v>
      </c>
      <c r="G356" s="44">
        <f t="shared" si="42"/>
        <v>-2.3864871382482216</v>
      </c>
      <c r="H356" s="46">
        <f t="shared" si="43"/>
        <v>-0.3156845008568993</v>
      </c>
    </row>
    <row r="357" spans="1:8" ht="12.75">
      <c r="A357" s="43">
        <f t="shared" si="44"/>
        <v>0.244140625</v>
      </c>
      <c r="B357" s="44">
        <f t="shared" si="38"/>
        <v>0.244140625</v>
      </c>
      <c r="C357" s="45">
        <f t="shared" si="39"/>
        <v>50</v>
      </c>
      <c r="D357" s="45">
        <f t="shared" si="40"/>
        <v>-0.8616921622770514</v>
      </c>
      <c r="E357" s="45"/>
      <c r="F357" s="46">
        <f t="shared" si="41"/>
        <v>-7.119364849618507</v>
      </c>
      <c r="G357" s="44">
        <f t="shared" si="42"/>
        <v>-1.9776013486983328</v>
      </c>
      <c r="H357" s="46">
        <f t="shared" si="43"/>
        <v>-0.26159709166336603</v>
      </c>
    </row>
    <row r="358" spans="1:8" ht="12.75">
      <c r="A358" s="43">
        <f t="shared" si="44"/>
        <v>0.25390625</v>
      </c>
      <c r="B358" s="44">
        <f t="shared" si="38"/>
        <v>0.25390625</v>
      </c>
      <c r="C358" s="45">
        <f t="shared" si="39"/>
        <v>52</v>
      </c>
      <c r="D358" s="45">
        <f t="shared" si="40"/>
        <v>-0.6925752937925689</v>
      </c>
      <c r="E358" s="45"/>
      <c r="F358" s="46">
        <f t="shared" si="41"/>
        <v>-5.7221086812621</v>
      </c>
      <c r="G358" s="44">
        <f t="shared" si="42"/>
        <v>-1.589474634955496</v>
      </c>
      <c r="H358" s="46">
        <f t="shared" si="43"/>
        <v>-0.21025569286283666</v>
      </c>
    </row>
    <row r="359" spans="1:8" ht="12.75">
      <c r="A359" s="43">
        <f t="shared" si="44"/>
        <v>0.263671875</v>
      </c>
      <c r="B359" s="44">
        <f t="shared" si="38"/>
        <v>0.263671875</v>
      </c>
      <c r="C359" s="45">
        <f t="shared" si="39"/>
        <v>54</v>
      </c>
      <c r="D359" s="45">
        <f t="shared" si="40"/>
        <v>-0.5320556897362085</v>
      </c>
      <c r="E359" s="45"/>
      <c r="F359" s="46">
        <f t="shared" si="41"/>
        <v>-4.395883752195029</v>
      </c>
      <c r="G359" s="44">
        <f t="shared" si="42"/>
        <v>-1.2210788210310377</v>
      </c>
      <c r="H359" s="46">
        <f t="shared" si="43"/>
        <v>-0.16152429734319418</v>
      </c>
    </row>
    <row r="360" spans="1:8" ht="12.75">
      <c r="A360" s="43">
        <f t="shared" si="44"/>
        <v>0.2734375</v>
      </c>
      <c r="B360" s="44">
        <f t="shared" si="38"/>
        <v>0.2734375</v>
      </c>
      <c r="C360" s="45">
        <f t="shared" si="39"/>
        <v>56</v>
      </c>
      <c r="D360" s="45">
        <f t="shared" si="40"/>
        <v>-0.37969942011531205</v>
      </c>
      <c r="E360" s="45"/>
      <c r="F360" s="46">
        <f t="shared" si="41"/>
        <v>-3.13710490048573</v>
      </c>
      <c r="G360" s="44">
        <f t="shared" si="42"/>
        <v>-0.8714180286098371</v>
      </c>
      <c r="H360" s="46">
        <f t="shared" si="43"/>
        <v>-0.11527117032833842</v>
      </c>
    </row>
    <row r="361" spans="1:8" ht="12.75">
      <c r="A361" s="43">
        <f t="shared" si="44"/>
        <v>0.283203125</v>
      </c>
      <c r="B361" s="44">
        <f t="shared" si="38"/>
        <v>0.283203125</v>
      </c>
      <c r="C361" s="45">
        <f t="shared" si="39"/>
        <v>58</v>
      </c>
      <c r="D361" s="45">
        <f t="shared" si="40"/>
        <v>-0.23508630621117602</v>
      </c>
      <c r="E361" s="45"/>
      <c r="F361" s="46">
        <f t="shared" si="41"/>
        <v>-1.9423005782526572</v>
      </c>
      <c r="G361" s="44">
        <f t="shared" si="42"/>
        <v>-0.5395279388351382</v>
      </c>
      <c r="H361" s="46">
        <f t="shared" si="43"/>
        <v>-0.07136875172708643</v>
      </c>
    </row>
    <row r="362" spans="1:8" ht="12.75">
      <c r="A362" s="43">
        <f t="shared" si="44"/>
        <v>0.29296875</v>
      </c>
      <c r="B362" s="44">
        <f t="shared" si="38"/>
        <v>0.29296875</v>
      </c>
      <c r="C362" s="45">
        <f t="shared" si="39"/>
        <v>60</v>
      </c>
      <c r="D362" s="45">
        <f t="shared" si="40"/>
        <v>-0.09780960388766101</v>
      </c>
      <c r="E362" s="45"/>
      <c r="F362" s="46">
        <f t="shared" si="41"/>
        <v>-0.8081102351364262</v>
      </c>
      <c r="G362" s="44">
        <f t="shared" si="42"/>
        <v>-0.22447506549525398</v>
      </c>
      <c r="H362" s="46">
        <f t="shared" si="43"/>
        <v>-0.02969355999031513</v>
      </c>
    </row>
    <row r="363" spans="1:8" ht="12.75">
      <c r="A363" s="43">
        <f t="shared" si="44"/>
        <v>0.302734375</v>
      </c>
      <c r="B363" s="44">
        <f t="shared" si="38"/>
        <v>0.302734375</v>
      </c>
      <c r="C363" s="45">
        <f t="shared" si="39"/>
        <v>62</v>
      </c>
      <c r="D363" s="45">
        <f t="shared" si="40"/>
        <v>0.03252430817938912</v>
      </c>
      <c r="E363" s="45"/>
      <c r="F363" s="46">
        <f t="shared" si="41"/>
        <v>0.26871825757195855</v>
      </c>
      <c r="G363" s="44">
        <f t="shared" si="42"/>
        <v>0.07464396049637032</v>
      </c>
      <c r="H363" s="46">
        <f t="shared" si="43"/>
        <v>0.009873902538010603</v>
      </c>
    </row>
    <row r="364" spans="1:8" ht="12.75">
      <c r="A364" s="43">
        <f t="shared" si="44"/>
        <v>0.3125</v>
      </c>
      <c r="B364" s="44">
        <f t="shared" si="38"/>
        <v>0.3125</v>
      </c>
      <c r="C364" s="45">
        <f t="shared" si="39"/>
        <v>64</v>
      </c>
      <c r="D364" s="45">
        <f t="shared" si="40"/>
        <v>0.1562962353990227</v>
      </c>
      <c r="E364" s="45"/>
      <c r="F364" s="46">
        <f t="shared" si="41"/>
        <v>1.2913311425359546</v>
      </c>
      <c r="G364" s="44">
        <f t="shared" si="42"/>
        <v>0.3587030954358387</v>
      </c>
      <c r="H364" s="46">
        <f t="shared" si="43"/>
        <v>0.04744924279022431</v>
      </c>
    </row>
    <row r="365" spans="1:8" ht="12.75">
      <c r="A365" s="43">
        <f t="shared" si="44"/>
        <v>0.322265625</v>
      </c>
      <c r="B365" s="44">
        <f t="shared" si="38"/>
        <v>0.322265625</v>
      </c>
      <c r="C365" s="45">
        <f t="shared" si="39"/>
        <v>66</v>
      </c>
      <c r="D365" s="45">
        <f t="shared" si="40"/>
        <v>0.27387446933518567</v>
      </c>
      <c r="E365" s="45"/>
      <c r="F365" s="46">
        <f t="shared" si="41"/>
        <v>2.262771272098375</v>
      </c>
      <c r="G365" s="44">
        <f t="shared" si="42"/>
        <v>0.6285475760857199</v>
      </c>
      <c r="H365" s="46">
        <f t="shared" si="43"/>
        <v>0.08314426867897758</v>
      </c>
    </row>
    <row r="366" spans="1:8" ht="12.75">
      <c r="A366" s="43">
        <f t="shared" si="44"/>
        <v>0.33203125</v>
      </c>
      <c r="B366" s="44">
        <f t="shared" si="38"/>
        <v>0.33203125</v>
      </c>
      <c r="C366" s="45">
        <f t="shared" si="39"/>
        <v>68</v>
      </c>
      <c r="D366" s="45">
        <f t="shared" si="40"/>
        <v>0.38561508499652025</v>
      </c>
      <c r="E366" s="45"/>
      <c r="F366" s="46">
        <f t="shared" si="41"/>
        <v>3.1859805645118526</v>
      </c>
      <c r="G366" s="44">
        <f t="shared" si="42"/>
        <v>0.884994601961288</v>
      </c>
      <c r="H366" s="46">
        <f t="shared" si="43"/>
        <v>0.11706707935005889</v>
      </c>
    </row>
    <row r="367" spans="1:8" ht="12.75">
      <c r="A367" s="43">
        <f t="shared" si="44"/>
        <v>0.341796875</v>
      </c>
      <c r="B367" s="44">
        <f t="shared" si="38"/>
        <v>0.341796875</v>
      </c>
      <c r="C367" s="45">
        <f t="shared" si="39"/>
        <v>70</v>
      </c>
      <c r="D367" s="45">
        <f t="shared" si="40"/>
        <v>0.4918622333924093</v>
      </c>
      <c r="E367" s="45"/>
      <c r="F367" s="46">
        <f t="shared" si="41"/>
        <v>4.063802421058684</v>
      </c>
      <c r="G367" s="44">
        <f t="shared" si="42"/>
        <v>1.1288340067527014</v>
      </c>
      <c r="H367" s="46">
        <f t="shared" si="43"/>
        <v>0.1493221539981144</v>
      </c>
    </row>
    <row r="368" spans="1:8" ht="12.75">
      <c r="A368" s="43">
        <f t="shared" si="44"/>
        <v>0.3515625</v>
      </c>
      <c r="B368" s="44">
        <f t="shared" si="38"/>
        <v>0.3515625</v>
      </c>
      <c r="C368" s="45">
        <f t="shared" si="39"/>
        <v>72</v>
      </c>
      <c r="D368" s="45">
        <f t="shared" si="40"/>
        <v>0.5929484294014511</v>
      </c>
      <c r="E368" s="45"/>
      <c r="F368" s="46">
        <f t="shared" si="41"/>
        <v>4.898984104441606</v>
      </c>
      <c r="G368" s="44">
        <f t="shared" si="42"/>
        <v>1.3608289189891092</v>
      </c>
      <c r="H368" s="46">
        <f t="shared" si="43"/>
        <v>0.18001043925929106</v>
      </c>
    </row>
    <row r="369" spans="1:8" ht="12.75">
      <c r="A369" s="43">
        <f t="shared" si="44"/>
        <v>0.361328125</v>
      </c>
      <c r="B369" s="44">
        <f t="shared" si="38"/>
        <v>0.361328125</v>
      </c>
      <c r="C369" s="45">
        <f t="shared" si="39"/>
        <v>74</v>
      </c>
      <c r="D369" s="45">
        <f t="shared" si="40"/>
        <v>0.6891948349983631</v>
      </c>
      <c r="E369" s="45"/>
      <c r="F369" s="46">
        <f t="shared" si="41"/>
        <v>5.694179078825592</v>
      </c>
      <c r="G369" s="44">
        <f t="shared" si="42"/>
        <v>1.5817164120502598</v>
      </c>
      <c r="H369" s="46">
        <f t="shared" si="43"/>
        <v>0.2092294351947673</v>
      </c>
    </row>
    <row r="370" spans="1:8" ht="12.75">
      <c r="A370" s="43">
        <f t="shared" si="44"/>
        <v>0.37109375</v>
      </c>
      <c r="B370" s="44">
        <f t="shared" si="38"/>
        <v>0.37109375</v>
      </c>
      <c r="C370" s="45">
        <f t="shared" si="39"/>
        <v>76</v>
      </c>
      <c r="D370" s="45">
        <f t="shared" si="40"/>
        <v>0.7809115378851659</v>
      </c>
      <c r="E370" s="45"/>
      <c r="F370" s="46">
        <f t="shared" si="41"/>
        <v>6.451949311909442</v>
      </c>
      <c r="G370" s="44">
        <f t="shared" si="42"/>
        <v>1.7922081436308337</v>
      </c>
      <c r="H370" s="46">
        <f t="shared" si="43"/>
        <v>0.2370732798790903</v>
      </c>
    </row>
    <row r="371" spans="1:8" ht="12.75">
      <c r="A371" s="43">
        <f t="shared" si="44"/>
        <v>0.380859375</v>
      </c>
      <c r="B371" s="44">
        <f t="shared" si="38"/>
        <v>0.380859375</v>
      </c>
      <c r="C371" s="45">
        <f t="shared" si="39"/>
        <v>78</v>
      </c>
      <c r="D371" s="45">
        <f t="shared" si="40"/>
        <v>0.8683978255721062</v>
      </c>
      <c r="E371" s="45"/>
      <c r="F371" s="46">
        <f t="shared" si="41"/>
        <v>7.174767539402798</v>
      </c>
      <c r="G371" s="44">
        <f t="shared" si="42"/>
        <v>1.9929909847618366</v>
      </c>
      <c r="H371" s="46">
        <f t="shared" si="43"/>
        <v>0.263632832607121</v>
      </c>
    </row>
    <row r="372" spans="1:8" ht="12.75">
      <c r="A372" s="43">
        <f t="shared" si="44"/>
        <v>0.390625</v>
      </c>
      <c r="B372" s="44">
        <f t="shared" si="38"/>
        <v>0.390625</v>
      </c>
      <c r="C372" s="45">
        <f t="shared" si="39"/>
        <v>80</v>
      </c>
      <c r="D372" s="45">
        <f t="shared" si="40"/>
        <v>0.9519424549537712</v>
      </c>
      <c r="E372" s="45"/>
      <c r="F372" s="46">
        <f t="shared" si="41"/>
        <v>7.865019492284082</v>
      </c>
      <c r="G372" s="44">
        <f t="shared" si="42"/>
        <v>2.1847276384933605</v>
      </c>
      <c r="H372" s="46">
        <f t="shared" si="43"/>
        <v>0.2889957557333854</v>
      </c>
    </row>
    <row r="373" spans="1:8" ht="12.75">
      <c r="A373" s="43">
        <f t="shared" si="44"/>
        <v>0.400390625</v>
      </c>
      <c r="B373" s="44">
        <f t="shared" si="38"/>
        <v>0.400390625</v>
      </c>
      <c r="C373" s="45">
        <f t="shared" si="39"/>
        <v>82</v>
      </c>
      <c r="D373" s="45">
        <f t="shared" si="40"/>
        <v>1.031823917425476</v>
      </c>
      <c r="E373" s="45"/>
      <c r="F373" s="46">
        <f t="shared" si="41"/>
        <v>8.525006087211848</v>
      </c>
      <c r="G373" s="44">
        <f t="shared" si="42"/>
        <v>2.368057248342181</v>
      </c>
      <c r="H373" s="46">
        <f t="shared" si="43"/>
        <v>0.31324659515751785</v>
      </c>
    </row>
    <row r="374" spans="1:8" ht="12.75">
      <c r="A374" s="43">
        <f t="shared" si="44"/>
        <v>0.41015625</v>
      </c>
      <c r="B374" s="44">
        <f t="shared" si="38"/>
        <v>0.41015625</v>
      </c>
      <c r="C374" s="45">
        <f t="shared" si="39"/>
        <v>84</v>
      </c>
      <c r="D374" s="45">
        <f t="shared" si="40"/>
        <v>1.1083106995848773</v>
      </c>
      <c r="E374" s="45"/>
      <c r="F374" s="46">
        <f t="shared" si="41"/>
        <v>9.156945580460935</v>
      </c>
      <c r="G374" s="44">
        <f t="shared" si="42"/>
        <v>2.5435959966073582</v>
      </c>
      <c r="H374" s="46">
        <f t="shared" si="43"/>
        <v>0.3364668594694446</v>
      </c>
    </row>
    <row r="375" spans="1:8" ht="12.75">
      <c r="A375" s="43">
        <f t="shared" si="44"/>
        <v>0.419921875</v>
      </c>
      <c r="B375" s="44">
        <f t="shared" si="38"/>
        <v>0.419921875</v>
      </c>
      <c r="C375" s="45">
        <f t="shared" si="39"/>
        <v>86</v>
      </c>
      <c r="D375" s="45">
        <f t="shared" si="40"/>
        <v>1.1816615395634653</v>
      </c>
      <c r="E375" s="45"/>
      <c r="F375" s="46">
        <f t="shared" si="41"/>
        <v>9.762975685752354</v>
      </c>
      <c r="G375" s="44">
        <f t="shared" si="42"/>
        <v>2.711937692656315</v>
      </c>
      <c r="H375" s="46">
        <f t="shared" si="43"/>
        <v>0.3587350977678616</v>
      </c>
    </row>
    <row r="376" spans="1:8" ht="12.75">
      <c r="A376" s="43">
        <f t="shared" si="44"/>
        <v>0.4296875</v>
      </c>
      <c r="B376" s="44">
        <f t="shared" si="38"/>
        <v>0.4296875</v>
      </c>
      <c r="C376" s="45">
        <f t="shared" si="39"/>
        <v>88</v>
      </c>
      <c r="D376" s="45">
        <f t="shared" si="40"/>
        <v>1.2521256790324966</v>
      </c>
      <c r="E376" s="45"/>
      <c r="F376" s="46">
        <f t="shared" si="41"/>
        <v>10.34515565634508</v>
      </c>
      <c r="G376" s="44">
        <f t="shared" si="42"/>
        <v>2.8736543512836676</v>
      </c>
      <c r="H376" s="46">
        <f t="shared" si="43"/>
        <v>0.38012697616553665</v>
      </c>
    </row>
    <row r="377" spans="1:8" ht="12.75">
      <c r="A377" s="43">
        <f t="shared" si="44"/>
        <v>0.439453125</v>
      </c>
      <c r="B377" s="44">
        <f t="shared" si="38"/>
        <v>0.439453125</v>
      </c>
      <c r="C377" s="45">
        <f t="shared" si="39"/>
        <v>90</v>
      </c>
      <c r="D377" s="45">
        <f t="shared" si="40"/>
        <v>1.319943110927599</v>
      </c>
      <c r="E377" s="45"/>
      <c r="F377" s="46">
        <f t="shared" si="41"/>
        <v>10.905468331755204</v>
      </c>
      <c r="G377" s="44">
        <f t="shared" si="42"/>
        <v>3.029296761244327</v>
      </c>
      <c r="H377" s="46">
        <f t="shared" si="43"/>
        <v>0.40071535299486327</v>
      </c>
    </row>
    <row r="378" spans="1:8" ht="12.75">
      <c r="A378" s="43">
        <f t="shared" si="44"/>
        <v>0.44921875</v>
      </c>
      <c r="B378" s="44">
        <f t="shared" si="38"/>
        <v>0.44921875</v>
      </c>
      <c r="C378" s="45">
        <f t="shared" si="39"/>
        <v>92</v>
      </c>
      <c r="D378" s="45">
        <f t="shared" si="40"/>
        <v>1.3853448229361065</v>
      </c>
      <c r="E378" s="45"/>
      <c r="F378" s="46">
        <f t="shared" si="41"/>
        <v>11.445822149466425</v>
      </c>
      <c r="G378" s="44">
        <f t="shared" si="42"/>
        <v>3.179395044061967</v>
      </c>
      <c r="H378" s="46">
        <f t="shared" si="43"/>
        <v>0.42057035272704113</v>
      </c>
    </row>
    <row r="379" spans="1:8" ht="12.75">
      <c r="A379" s="43">
        <f t="shared" si="44"/>
        <v>0.458984375</v>
      </c>
      <c r="B379" s="44">
        <f t="shared" si="38"/>
        <v>0.458984375</v>
      </c>
      <c r="C379" s="45">
        <f t="shared" si="39"/>
        <v>94</v>
      </c>
      <c r="D379" s="45">
        <f t="shared" si="40"/>
        <v>1.4485530367909625</v>
      </c>
      <c r="E379" s="45"/>
      <c r="F379" s="46">
        <f t="shared" si="41"/>
        <v>11.968053121994114</v>
      </c>
      <c r="G379" s="44">
        <f t="shared" si="42"/>
        <v>3.3244592032134874</v>
      </c>
      <c r="H379" s="46">
        <f t="shared" si="43"/>
        <v>0.43975943861819267</v>
      </c>
    </row>
    <row r="380" spans="1:8" ht="12.75">
      <c r="A380" s="43">
        <f t="shared" si="44"/>
        <v>0.46875</v>
      </c>
      <c r="B380" s="44">
        <f t="shared" si="38"/>
        <v>0.46875</v>
      </c>
      <c r="C380" s="45">
        <f t="shared" si="39"/>
        <v>96</v>
      </c>
      <c r="D380" s="45">
        <f t="shared" si="40"/>
        <v>1.509781443414892</v>
      </c>
      <c r="E380" s="45"/>
      <c r="F380" s="46">
        <f t="shared" si="41"/>
        <v>12.473926779663984</v>
      </c>
      <c r="G380" s="44">
        <f t="shared" si="42"/>
        <v>3.4649796637897565</v>
      </c>
      <c r="H380" s="46">
        <f t="shared" si="43"/>
        <v>0.45834748409568193</v>
      </c>
    </row>
    <row r="381" spans="1:8" ht="12.75">
      <c r="A381" s="43">
        <f t="shared" si="44"/>
        <v>0.478515625</v>
      </c>
      <c r="B381" s="44">
        <f t="shared" si="38"/>
        <v>0.478515625</v>
      </c>
      <c r="C381" s="45">
        <f t="shared" si="39"/>
        <v>98</v>
      </c>
      <c r="D381" s="45">
        <f t="shared" si="40"/>
        <v>1.569235433958105</v>
      </c>
      <c r="E381" s="45"/>
      <c r="F381" s="46">
        <f t="shared" si="41"/>
        <v>12.965140079462817</v>
      </c>
      <c r="G381" s="44">
        <f t="shared" si="42"/>
        <v>3.601427802731924</v>
      </c>
      <c r="H381" s="46">
        <f t="shared" si="43"/>
        <v>0.47639684289777023</v>
      </c>
    </row>
    <row r="382" spans="1:8" ht="12.75">
      <c r="A382" s="43">
        <f t="shared" si="44"/>
        <v>0.48828125</v>
      </c>
      <c r="B382" s="44">
        <f t="shared" si="38"/>
        <v>0.48828125</v>
      </c>
      <c r="C382" s="45">
        <f t="shared" si="39"/>
        <v>100</v>
      </c>
      <c r="D382" s="45">
        <f t="shared" si="40"/>
        <v>1.6271123267729313</v>
      </c>
      <c r="E382" s="45"/>
      <c r="F382" s="46">
        <f t="shared" si="41"/>
        <v>13.443323280319797</v>
      </c>
      <c r="G382" s="44">
        <f t="shared" si="42"/>
        <v>3.734256469742904</v>
      </c>
      <c r="H382" s="46">
        <f t="shared" si="43"/>
        <v>0.4939674179797831</v>
      </c>
    </row>
    <row r="383" spans="1:8" ht="12.75">
      <c r="A383" s="43">
        <f t="shared" si="44"/>
        <v>0.498046875</v>
      </c>
      <c r="B383" s="44">
        <f t="shared" si="38"/>
        <v>0.498046875</v>
      </c>
      <c r="C383" s="45">
        <f t="shared" si="39"/>
        <v>102</v>
      </c>
      <c r="D383" s="45">
        <f t="shared" si="40"/>
        <v>1.6836015903681514</v>
      </c>
      <c r="E383" s="45"/>
      <c r="F383" s="46">
        <f t="shared" si="41"/>
        <v>13.91004178517181</v>
      </c>
      <c r="G383" s="44">
        <f t="shared" si="42"/>
        <v>3.8639004989721784</v>
      </c>
      <c r="H383" s="46">
        <f t="shared" si="43"/>
        <v>0.5111167291997726</v>
      </c>
    </row>
    <row r="384" spans="1:8" ht="12.75">
      <c r="A384" s="43">
        <f t="shared" si="44"/>
        <v>0.5078125</v>
      </c>
      <c r="B384" s="44">
        <f t="shared" si="38"/>
        <v>0.5078125</v>
      </c>
      <c r="C384" s="45">
        <f t="shared" si="39"/>
        <v>104</v>
      </c>
      <c r="D384" s="45">
        <f t="shared" si="40"/>
        <v>1.7388850623860173</v>
      </c>
      <c r="E384" s="45"/>
      <c r="F384" s="46">
        <f t="shared" si="41"/>
        <v>14.36679795016791</v>
      </c>
      <c r="G384" s="44">
        <f t="shared" si="42"/>
        <v>3.990777211572597</v>
      </c>
      <c r="H384" s="46">
        <f t="shared" si="43"/>
        <v>0.5278999797967264</v>
      </c>
    </row>
    <row r="385" spans="1:8" ht="12.75">
      <c r="A385" s="43">
        <f t="shared" si="44"/>
        <v>0.517578125</v>
      </c>
      <c r="B385" s="44">
        <f t="shared" si="38"/>
        <v>0.517578125</v>
      </c>
      <c r="C385" s="45">
        <f t="shared" si="39"/>
        <v>106</v>
      </c>
      <c r="D385" s="45">
        <f t="shared" si="40"/>
        <v>1.7931371646442618</v>
      </c>
      <c r="E385" s="45"/>
      <c r="F385" s="46">
        <f t="shared" si="41"/>
        <v>14.815032861362415</v>
      </c>
      <c r="G385" s="44">
        <f t="shared" si="42"/>
        <v>4.115286909226233</v>
      </c>
      <c r="H385" s="46">
        <f t="shared" si="43"/>
        <v>0.5443701216741655</v>
      </c>
    </row>
    <row r="386" spans="1:8" ht="12.75">
      <c r="A386" s="43">
        <f t="shared" si="44"/>
        <v>0.52734375</v>
      </c>
      <c r="B386" s="44">
        <f t="shared" si="38"/>
        <v>0.52734375</v>
      </c>
      <c r="C386" s="45">
        <f t="shared" si="39"/>
        <v>108</v>
      </c>
      <c r="D386" s="45">
        <f t="shared" si="40"/>
        <v>1.8465251142857375</v>
      </c>
      <c r="E386" s="45"/>
      <c r="F386" s="46">
        <f t="shared" si="41"/>
        <v>15.256128079248963</v>
      </c>
      <c r="G386" s="44">
        <f t="shared" si="42"/>
        <v>4.237813358737185</v>
      </c>
      <c r="H386" s="46">
        <f t="shared" si="43"/>
        <v>0.5605779195020747</v>
      </c>
    </row>
    <row r="387" spans="1:8" ht="12.75">
      <c r="A387" s="43">
        <f t="shared" si="44"/>
        <v>0.537109375</v>
      </c>
      <c r="B387" s="44">
        <f t="shared" si="38"/>
        <v>0.537109375</v>
      </c>
      <c r="C387" s="45">
        <f t="shared" si="39"/>
        <v>110</v>
      </c>
      <c r="D387" s="45">
        <f t="shared" si="40"/>
        <v>1.8992091310774986</v>
      </c>
      <c r="E387" s="45"/>
      <c r="F387" s="46">
        <f t="shared" si="41"/>
        <v>15.691407351480963</v>
      </c>
      <c r="G387" s="44">
        <f t="shared" si="42"/>
        <v>4.358724267787246</v>
      </c>
      <c r="H387" s="46">
        <f t="shared" si="43"/>
        <v>0.5765720136498609</v>
      </c>
    </row>
    <row r="388" spans="1:8" ht="12.75">
      <c r="A388" s="43">
        <f t="shared" si="44"/>
        <v>0.546875</v>
      </c>
      <c r="B388" s="44">
        <f t="shared" si="38"/>
        <v>0.546875</v>
      </c>
      <c r="C388" s="45">
        <f t="shared" si="39"/>
        <v>112</v>
      </c>
      <c r="D388" s="45">
        <f t="shared" si="40"/>
        <v>1.9513426409014991</v>
      </c>
      <c r="E388" s="45"/>
      <c r="F388" s="46">
        <f t="shared" si="41"/>
        <v>16.122138294126927</v>
      </c>
      <c r="G388" s="44">
        <f t="shared" si="42"/>
        <v>4.478371751951288</v>
      </c>
      <c r="H388" s="46">
        <f t="shared" si="43"/>
        <v>0.5923989819631427</v>
      </c>
    </row>
    <row r="389" spans="1:8" ht="12.75">
      <c r="A389" s="43">
        <f t="shared" si="44"/>
        <v>0.556640625</v>
      </c>
      <c r="B389" s="44">
        <f t="shared" si="38"/>
        <v>0.556640625</v>
      </c>
      <c r="C389" s="45">
        <f t="shared" si="39"/>
        <v>114</v>
      </c>
      <c r="D389" s="45">
        <f t="shared" si="40"/>
        <v>2.003072475478392</v>
      </c>
      <c r="E389" s="45"/>
      <c r="F389" s="46">
        <f t="shared" si="41"/>
        <v>16.549534041803344</v>
      </c>
      <c r="G389" s="44">
        <f t="shared" si="42"/>
        <v>4.597092793067492</v>
      </c>
      <c r="H389" s="46">
        <f t="shared" si="43"/>
        <v>0.6081034003969629</v>
      </c>
    </row>
    <row r="390" spans="1:8" ht="12.75">
      <c r="A390" s="43">
        <f t="shared" si="44"/>
        <v>0.56640625</v>
      </c>
      <c r="B390" s="44">
        <f t="shared" si="38"/>
        <v>0.56640625</v>
      </c>
      <c r="C390" s="45">
        <f t="shared" si="39"/>
        <v>116</v>
      </c>
      <c r="D390" s="45">
        <f t="shared" si="40"/>
        <v>2.0545390683661053</v>
      </c>
      <c r="E390" s="45"/>
      <c r="F390" s="46">
        <f t="shared" si="41"/>
        <v>16.97475486702956</v>
      </c>
      <c r="G390" s="44">
        <f t="shared" si="42"/>
        <v>4.715209689058156</v>
      </c>
      <c r="H390" s="46">
        <f t="shared" si="43"/>
        <v>0.6237279025180805</v>
      </c>
    </row>
    <row r="391" spans="1:8" ht="12.75">
      <c r="A391" s="43">
        <f t="shared" si="44"/>
        <v>0.576171875</v>
      </c>
      <c r="B391" s="44">
        <f t="shared" si="38"/>
        <v>0.576171875</v>
      </c>
      <c r="C391" s="45">
        <f t="shared" si="39"/>
        <v>118</v>
      </c>
      <c r="D391" s="45">
        <f t="shared" si="40"/>
        <v>2.1058766472742483</v>
      </c>
      <c r="E391" s="45"/>
      <c r="F391" s="46">
        <f t="shared" si="41"/>
        <v>17.398909769143707</v>
      </c>
      <c r="G391" s="44">
        <f t="shared" si="42"/>
        <v>4.833030495295231</v>
      </c>
      <c r="H391" s="46">
        <f t="shared" si="43"/>
        <v>0.6393132378888006</v>
      </c>
    </row>
    <row r="392" spans="1:8" ht="12.75">
      <c r="A392" s="43">
        <f t="shared" si="44"/>
        <v>0.5859375</v>
      </c>
      <c r="B392" s="44">
        <f t="shared" si="38"/>
        <v>0.5859375</v>
      </c>
      <c r="C392" s="45">
        <f t="shared" si="39"/>
        <v>120</v>
      </c>
      <c r="D392" s="45">
        <f t="shared" si="40"/>
        <v>2.1572134227356594</v>
      </c>
      <c r="E392" s="45"/>
      <c r="F392" s="46">
        <f t="shared" si="41"/>
        <v>17.82305803312109</v>
      </c>
      <c r="G392" s="44">
        <f t="shared" si="42"/>
        <v>4.950849457605426</v>
      </c>
      <c r="H392" s="46">
        <f t="shared" si="43"/>
        <v>0.6548983293448867</v>
      </c>
    </row>
    <row r="393" spans="1:8" ht="12.75">
      <c r="A393" s="43">
        <f t="shared" si="44"/>
        <v>0.595703125</v>
      </c>
      <c r="B393" s="44">
        <f t="shared" si="38"/>
        <v>0.595703125</v>
      </c>
      <c r="C393" s="45">
        <f t="shared" si="39"/>
        <v>122</v>
      </c>
      <c r="D393" s="45">
        <f t="shared" si="40"/>
        <v>2.208671773175596</v>
      </c>
      <c r="E393" s="45"/>
      <c r="F393" s="46">
        <f t="shared" si="41"/>
        <v>18.24821075862963</v>
      </c>
      <c r="G393" s="44">
        <f t="shared" si="42"/>
        <v>5.068947437007832</v>
      </c>
      <c r="H393" s="46">
        <f t="shared" si="43"/>
        <v>0.6705203291798504</v>
      </c>
    </row>
    <row r="394" spans="1:8" ht="12.75">
      <c r="A394" s="43">
        <f t="shared" si="44"/>
        <v>0.60546875</v>
      </c>
      <c r="B394" s="44">
        <f t="shared" si="38"/>
        <v>0.60546875</v>
      </c>
      <c r="C394" s="45">
        <f t="shared" si="39"/>
        <v>124</v>
      </c>
      <c r="D394" s="45">
        <f t="shared" si="40"/>
        <v>2.260368426419626</v>
      </c>
      <c r="E394" s="45"/>
      <c r="F394" s="46">
        <f t="shared" si="41"/>
        <v>18.67533235966159</v>
      </c>
      <c r="G394" s="44">
        <f t="shared" si="42"/>
        <v>5.187592326278293</v>
      </c>
      <c r="H394" s="46">
        <f t="shared" si="43"/>
        <v>0.6862146742480834</v>
      </c>
    </row>
    <row r="395" spans="1:8" ht="12.75">
      <c r="A395" s="43">
        <f t="shared" si="44"/>
        <v>0.615234375</v>
      </c>
      <c r="B395" s="44">
        <f t="shared" si="38"/>
        <v>0.615234375</v>
      </c>
      <c r="C395" s="45">
        <f t="shared" si="39"/>
        <v>126</v>
      </c>
      <c r="D395" s="45">
        <f t="shared" si="40"/>
        <v>2.3124146376801553</v>
      </c>
      <c r="E395" s="45"/>
      <c r="F395" s="46">
        <f t="shared" si="41"/>
        <v>19.105342035071512</v>
      </c>
      <c r="G395" s="44">
        <f t="shared" si="42"/>
        <v>5.307039458432162</v>
      </c>
      <c r="H395" s="46">
        <f t="shared" si="43"/>
        <v>0.7020151399989533</v>
      </c>
    </row>
    <row r="396" spans="1:8" ht="12.75">
      <c r="A396" s="43">
        <f t="shared" si="44"/>
        <v>0.625</v>
      </c>
      <c r="B396" s="44">
        <f t="shared" si="38"/>
        <v>0.625</v>
      </c>
      <c r="C396" s="45">
        <f t="shared" si="39"/>
        <v>128</v>
      </c>
      <c r="D396" s="45">
        <f t="shared" si="40"/>
        <v>2.3649163640621897</v>
      </c>
      <c r="E396" s="45"/>
      <c r="F396" s="46">
        <f t="shared" si="41"/>
        <v>19.539115210355853</v>
      </c>
      <c r="G396" s="44">
        <f t="shared" si="42"/>
        <v>5.427532007218651</v>
      </c>
      <c r="H396" s="46">
        <f t="shared" si="43"/>
        <v>0.7179538934541926</v>
      </c>
    </row>
    <row r="397" spans="1:8" ht="12.75">
      <c r="A397" s="43">
        <f t="shared" si="44"/>
        <v>0.634765625</v>
      </c>
      <c r="B397" s="44">
        <f t="shared" si="38"/>
        <v>0.634765625</v>
      </c>
      <c r="C397" s="45">
        <f t="shared" si="39"/>
        <v>130</v>
      </c>
      <c r="D397" s="45">
        <f t="shared" si="40"/>
        <v>2.4179744356280617</v>
      </c>
      <c r="E397" s="45"/>
      <c r="F397" s="46">
        <f t="shared" si="41"/>
        <v>19.977484951002467</v>
      </c>
      <c r="G397" s="44">
        <f t="shared" si="42"/>
        <v>5.549301379717903</v>
      </c>
      <c r="H397" s="46">
        <f t="shared" si="43"/>
        <v>0.7340615451406381</v>
      </c>
    </row>
    <row r="398" spans="1:8" ht="12.75">
      <c r="A398" s="43">
        <f t="shared" si="44"/>
        <v>0.64453125</v>
      </c>
      <c r="B398" s="44">
        <f aca="true" t="shared" si="45" ref="B398:B461">A398*$C$43</f>
        <v>0.64453125</v>
      </c>
      <c r="C398" s="45">
        <f aca="true" t="shared" si="46" ref="C398:C461">B398/5*1024</f>
        <v>132</v>
      </c>
      <c r="D398" s="45">
        <f aca="true" t="shared" si="47" ref="D398:D461">-9.475184+59.921788*B398-135.60886*B398^2+166.77782*B398^3-111.50394*B398^4+44.218751*B398^5-10.131798*B398^6+1.2482716*B398^7-0.065666262*B398^8+0.00029343852*B398^9</f>
        <v>2.4716847230610064</v>
      </c>
      <c r="E398" s="45"/>
      <c r="F398" s="46">
        <f aca="true" t="shared" si="48" ref="F398:F461">(D398*$H$8)*0.91</f>
        <v>20.421243347739598</v>
      </c>
      <c r="G398" s="44">
        <f aca="true" t="shared" si="49" ref="G398:G461">F398*0.277777778</f>
        <v>5.6725676011323865</v>
      </c>
      <c r="H398" s="46">
        <f aca="true" t="shared" si="50" ref="H398:H461">F398/27.215</f>
        <v>0.7503671999904317</v>
      </c>
    </row>
    <row r="399" spans="1:8" ht="12.75">
      <c r="A399" s="43">
        <f aca="true" t="shared" si="51" ref="A399:A462">(5/512)+A398</f>
        <v>0.654296875</v>
      </c>
      <c r="B399" s="44">
        <f t="shared" si="45"/>
        <v>0.654296875</v>
      </c>
      <c r="C399" s="45">
        <f t="shared" si="46"/>
        <v>134</v>
      </c>
      <c r="D399" s="45">
        <f t="shared" si="47"/>
        <v>2.526138301967083</v>
      </c>
      <c r="E399" s="45"/>
      <c r="F399" s="46">
        <f t="shared" si="48"/>
        <v>20.871142874010562</v>
      </c>
      <c r="G399" s="44">
        <f t="shared" si="49"/>
        <v>5.797539691863188</v>
      </c>
      <c r="H399" s="46">
        <f t="shared" si="50"/>
        <v>0.7668985072206711</v>
      </c>
    </row>
    <row r="400" spans="1:8" ht="12.75">
      <c r="A400" s="43">
        <f t="shared" si="51"/>
        <v>0.6640625</v>
      </c>
      <c r="B400" s="44">
        <f t="shared" si="45"/>
        <v>0.6640625</v>
      </c>
      <c r="C400" s="45">
        <f t="shared" si="46"/>
        <v>136</v>
      </c>
      <c r="D400" s="45">
        <f t="shared" si="47"/>
        <v>2.5814216138549004</v>
      </c>
      <c r="E400" s="45"/>
      <c r="F400" s="46">
        <f t="shared" si="48"/>
        <v>21.32789771600027</v>
      </c>
      <c r="G400" s="44">
        <f t="shared" si="49"/>
        <v>5.924416036961829</v>
      </c>
      <c r="H400" s="46">
        <f t="shared" si="50"/>
        <v>0.7836817092044928</v>
      </c>
    </row>
    <row r="401" spans="1:8" ht="12.75">
      <c r="A401" s="43">
        <f t="shared" si="51"/>
        <v>0.673828125</v>
      </c>
      <c r="B401" s="44">
        <f t="shared" si="45"/>
        <v>0.673828125</v>
      </c>
      <c r="C401" s="45">
        <f t="shared" si="46"/>
        <v>138</v>
      </c>
      <c r="D401" s="45">
        <f t="shared" si="47"/>
        <v>2.6376166238320566</v>
      </c>
      <c r="E401" s="45"/>
      <c r="F401" s="46">
        <f t="shared" si="48"/>
        <v>21.79218507553493</v>
      </c>
      <c r="G401" s="44">
        <f t="shared" si="49"/>
        <v>6.053384748046855</v>
      </c>
      <c r="H401" s="46">
        <f t="shared" si="50"/>
        <v>0.8007416893453952</v>
      </c>
    </row>
    <row r="402" spans="1:8" ht="12.75">
      <c r="A402" s="43">
        <f t="shared" si="51"/>
        <v>0.68359375</v>
      </c>
      <c r="B402" s="44">
        <f t="shared" si="45"/>
        <v>0.68359375</v>
      </c>
      <c r="C402" s="45">
        <f t="shared" si="46"/>
        <v>140</v>
      </c>
      <c r="D402" s="45">
        <f t="shared" si="47"/>
        <v>2.6948009750574506</v>
      </c>
      <c r="E402" s="45"/>
      <c r="F402" s="46">
        <f t="shared" si="48"/>
        <v>22.26464644617859</v>
      </c>
      <c r="G402" s="44">
        <f t="shared" si="49"/>
        <v>6.184624017775084</v>
      </c>
      <c r="H402" s="46">
        <f t="shared" si="50"/>
        <v>0.8181020189666944</v>
      </c>
    </row>
    <row r="403" spans="1:8" ht="12.75">
      <c r="A403" s="43">
        <f t="shared" si="51"/>
        <v>0.693359375</v>
      </c>
      <c r="B403" s="44">
        <f t="shared" si="45"/>
        <v>0.693359375</v>
      </c>
      <c r="C403" s="45">
        <f t="shared" si="46"/>
        <v>142</v>
      </c>
      <c r="D403" s="45">
        <f t="shared" si="47"/>
        <v>2.7530481399880085</v>
      </c>
      <c r="E403" s="45"/>
      <c r="F403" s="46">
        <f t="shared" si="48"/>
        <v>22.7458888628448</v>
      </c>
      <c r="G403" s="44">
        <f t="shared" si="49"/>
        <v>6.318302466955975</v>
      </c>
      <c r="H403" s="46">
        <f t="shared" si="50"/>
        <v>0.8357850032278082</v>
      </c>
    </row>
    <row r="404" spans="1:8" ht="12.75">
      <c r="A404" s="43">
        <f t="shared" si="51"/>
        <v>0.703125</v>
      </c>
      <c r="B404" s="44">
        <f t="shared" si="45"/>
        <v>0.703125</v>
      </c>
      <c r="C404" s="45">
        <f t="shared" si="46"/>
        <v>144</v>
      </c>
      <c r="D404" s="45">
        <f t="shared" si="47"/>
        <v>2.8124275684583293</v>
      </c>
      <c r="E404" s="45"/>
      <c r="F404" s="46">
        <f t="shared" si="48"/>
        <v>23.23648612524176</v>
      </c>
      <c r="G404" s="44">
        <f t="shared" si="49"/>
        <v>6.4545794843974855</v>
      </c>
      <c r="H404" s="46">
        <f t="shared" si="50"/>
        <v>0.8538117260790653</v>
      </c>
    </row>
    <row r="405" spans="1:8" ht="12.75">
      <c r="A405" s="43">
        <f t="shared" si="51"/>
        <v>0.712890625</v>
      </c>
      <c r="B405" s="44">
        <f t="shared" si="45"/>
        <v>0.712890625</v>
      </c>
      <c r="C405" s="45">
        <f t="shared" si="46"/>
        <v>146</v>
      </c>
      <c r="D405" s="45">
        <f t="shared" si="47"/>
        <v>2.8730048326316737</v>
      </c>
      <c r="E405" s="45"/>
      <c r="F405" s="46">
        <f t="shared" si="48"/>
        <v>23.736979995468126</v>
      </c>
      <c r="G405" s="44">
        <f t="shared" si="49"/>
        <v>6.593605559571586</v>
      </c>
      <c r="H405" s="46">
        <f t="shared" si="50"/>
        <v>0.8722020942666958</v>
      </c>
    </row>
    <row r="406" spans="1:8" ht="12.75">
      <c r="A406" s="43">
        <f t="shared" si="51"/>
        <v>0.72265625</v>
      </c>
      <c r="B406" s="44">
        <f t="shared" si="45"/>
        <v>0.72265625</v>
      </c>
      <c r="C406" s="45">
        <f t="shared" si="46"/>
        <v>148</v>
      </c>
      <c r="D406" s="45">
        <f t="shared" si="47"/>
        <v>2.9348417688601236</v>
      </c>
      <c r="E406" s="45"/>
      <c r="F406" s="46">
        <f t="shared" si="48"/>
        <v>24.247881370072225</v>
      </c>
      <c r="G406" s="44">
        <f t="shared" si="49"/>
        <v>6.735522608186257</v>
      </c>
      <c r="H406" s="46">
        <f t="shared" si="50"/>
        <v>0.8909748803994938</v>
      </c>
    </row>
    <row r="407" spans="1:8" ht="12.75">
      <c r="A407" s="43">
        <f t="shared" si="51"/>
        <v>0.732421875</v>
      </c>
      <c r="B407" s="44">
        <f t="shared" si="45"/>
        <v>0.732421875</v>
      </c>
      <c r="C407" s="45">
        <f t="shared" si="46"/>
        <v>150</v>
      </c>
      <c r="D407" s="45">
        <f t="shared" si="47"/>
        <v>2.9979966164919394</v>
      </c>
      <c r="E407" s="45"/>
      <c r="F407" s="46">
        <f t="shared" si="48"/>
        <v>24.769671426888827</v>
      </c>
      <c r="G407" s="44">
        <f t="shared" si="49"/>
        <v>6.880464290751267</v>
      </c>
      <c r="H407" s="46">
        <f t="shared" si="50"/>
        <v>0.9101477650886948</v>
      </c>
    </row>
    <row r="408" spans="1:8" ht="12.75">
      <c r="A408" s="43">
        <f t="shared" si="51"/>
        <v>0.7421875</v>
      </c>
      <c r="B408" s="44">
        <f t="shared" si="45"/>
        <v>0.7421875</v>
      </c>
      <c r="C408" s="45">
        <f t="shared" si="46"/>
        <v>152</v>
      </c>
      <c r="D408" s="45">
        <f t="shared" si="47"/>
        <v>3.0625241536636394</v>
      </c>
      <c r="E408" s="45"/>
      <c r="F408" s="46">
        <f t="shared" si="48"/>
        <v>25.302802746963373</v>
      </c>
      <c r="G408" s="44">
        <f t="shared" si="49"/>
        <v>7.028556324223781</v>
      </c>
      <c r="H408" s="46">
        <f t="shared" si="50"/>
        <v>0.9297373781724554</v>
      </c>
    </row>
    <row r="409" spans="1:8" ht="12.75">
      <c r="A409" s="43">
        <f t="shared" si="51"/>
        <v>0.751953125</v>
      </c>
      <c r="B409" s="44">
        <f t="shared" si="45"/>
        <v>0.751953125</v>
      </c>
      <c r="C409" s="45">
        <f t="shared" si="46"/>
        <v>154</v>
      </c>
      <c r="D409" s="45">
        <f t="shared" si="47"/>
        <v>3.12847583011444</v>
      </c>
      <c r="E409" s="45"/>
      <c r="F409" s="46">
        <f t="shared" si="48"/>
        <v>25.847700411874797</v>
      </c>
      <c r="G409" s="44">
        <f t="shared" si="49"/>
        <v>7.179916786820265</v>
      </c>
      <c r="H409" s="46">
        <f t="shared" si="50"/>
        <v>0.9497593390363696</v>
      </c>
    </row>
    <row r="410" spans="1:8" ht="12.75">
      <c r="A410" s="43">
        <f t="shared" si="51"/>
        <v>0.76171875</v>
      </c>
      <c r="B410" s="44">
        <f t="shared" si="45"/>
        <v>0.76171875</v>
      </c>
      <c r="C410" s="45">
        <f t="shared" si="46"/>
        <v>156</v>
      </c>
      <c r="D410" s="45">
        <f t="shared" si="47"/>
        <v>3.1958998970598618</v>
      </c>
      <c r="E410" s="45"/>
      <c r="F410" s="46">
        <f t="shared" si="48"/>
        <v>26.404763076760943</v>
      </c>
      <c r="G410" s="44">
        <f t="shared" si="49"/>
        <v>7.334656416079097</v>
      </c>
      <c r="H410" s="46">
        <f t="shared" si="50"/>
        <v>0.9702282960411884</v>
      </c>
    </row>
    <row r="411" spans="1:8" ht="12.75">
      <c r="A411" s="43">
        <f t="shared" si="51"/>
        <v>0.771484375</v>
      </c>
      <c r="B411" s="44">
        <f t="shared" si="45"/>
        <v>0.771484375</v>
      </c>
      <c r="C411" s="45">
        <f t="shared" si="46"/>
        <v>158</v>
      </c>
      <c r="D411" s="45">
        <f t="shared" si="47"/>
        <v>3.264841534161992</v>
      </c>
      <c r="E411" s="45"/>
      <c r="F411" s="46">
        <f t="shared" si="48"/>
        <v>26.974364019356326</v>
      </c>
      <c r="G411" s="44">
        <f t="shared" si="49"/>
        <v>7.4928789002599485</v>
      </c>
      <c r="H411" s="46">
        <f t="shared" si="50"/>
        <v>0.9911579650691282</v>
      </c>
    </row>
    <row r="412" spans="1:8" ht="12.75">
      <c r="A412" s="43">
        <f t="shared" si="51"/>
        <v>0.78125</v>
      </c>
      <c r="B412" s="44">
        <f t="shared" si="45"/>
        <v>0.78125</v>
      </c>
      <c r="C412" s="45">
        <f t="shared" si="46"/>
        <v>160</v>
      </c>
      <c r="D412" s="45">
        <f t="shared" si="47"/>
        <v>3.335342973632791</v>
      </c>
      <c r="E412" s="45"/>
      <c r="F412" s="46">
        <f t="shared" si="48"/>
        <v>27.55685216534289</v>
      </c>
      <c r="G412" s="44">
        <f t="shared" si="49"/>
        <v>7.654681163163436</v>
      </c>
      <c r="H412" s="46">
        <f t="shared" si="50"/>
        <v>1.0125611671998123</v>
      </c>
    </row>
    <row r="413" spans="1:8" ht="12.75">
      <c r="A413" s="43">
        <f t="shared" si="51"/>
        <v>0.791015625</v>
      </c>
      <c r="B413" s="44">
        <f t="shared" si="45"/>
        <v>0.791015625</v>
      </c>
      <c r="C413" s="45">
        <f t="shared" si="46"/>
        <v>162</v>
      </c>
      <c r="D413" s="45">
        <f t="shared" si="47"/>
        <v>3.407443621507237</v>
      </c>
      <c r="E413" s="45"/>
      <c r="F413" s="46">
        <f t="shared" si="48"/>
        <v>28.152553090317777</v>
      </c>
      <c r="G413" s="44">
        <f t="shared" si="49"/>
        <v>7.820153642455505</v>
      </c>
      <c r="H413" s="46">
        <f t="shared" si="50"/>
        <v>1.0344498655270173</v>
      </c>
    </row>
    <row r="414" spans="1:8" ht="12.75">
      <c r="A414" s="43">
        <f t="shared" si="51"/>
        <v>0.80078125</v>
      </c>
      <c r="B414" s="44">
        <f t="shared" si="45"/>
        <v>0.80078125</v>
      </c>
      <c r="C414" s="45">
        <f t="shared" si="46"/>
        <v>164</v>
      </c>
      <c r="D414" s="45">
        <f t="shared" si="47"/>
        <v>3.4811801761225762</v>
      </c>
      <c r="E414" s="45"/>
      <c r="F414" s="46">
        <f t="shared" si="48"/>
        <v>28.761769998677725</v>
      </c>
      <c r="G414" s="44">
        <f t="shared" si="49"/>
        <v>7.98938056157976</v>
      </c>
      <c r="H414" s="46">
        <f t="shared" si="50"/>
        <v>1.056835201127236</v>
      </c>
    </row>
    <row r="415" spans="1:8" ht="12.75">
      <c r="A415" s="43">
        <f t="shared" si="51"/>
        <v>0.810546875</v>
      </c>
      <c r="B415" s="44">
        <f t="shared" si="45"/>
        <v>0.810546875</v>
      </c>
      <c r="C415" s="45">
        <f t="shared" si="46"/>
        <v>166</v>
      </c>
      <c r="D415" s="45">
        <f t="shared" si="47"/>
        <v>3.5565867438399583</v>
      </c>
      <c r="E415" s="45"/>
      <c r="F415" s="46">
        <f t="shared" si="48"/>
        <v>29.384784679719818</v>
      </c>
      <c r="G415" s="44">
        <f t="shared" si="49"/>
        <v>8.162440195341013</v>
      </c>
      <c r="H415" s="46">
        <f t="shared" si="50"/>
        <v>1.0797275281910643</v>
      </c>
    </row>
    <row r="416" spans="1:8" ht="12.75">
      <c r="A416" s="43">
        <f t="shared" si="51"/>
        <v>0.8203125</v>
      </c>
      <c r="B416" s="44">
        <f t="shared" si="45"/>
        <v>0.8203125</v>
      </c>
      <c r="C416" s="45">
        <f t="shared" si="46"/>
        <v>168</v>
      </c>
      <c r="D416" s="45">
        <f t="shared" si="47"/>
        <v>3.6336949520440824</v>
      </c>
      <c r="E416" s="45"/>
      <c r="F416" s="46">
        <f t="shared" si="48"/>
        <v>30.021858441253006</v>
      </c>
      <c r="G416" s="44">
        <f t="shared" si="49"/>
        <v>8.339405129241802</v>
      </c>
      <c r="H416" s="46">
        <f t="shared" si="50"/>
        <v>1.1031364483282382</v>
      </c>
    </row>
    <row r="417" spans="1:8" ht="12.75">
      <c r="A417" s="43">
        <f t="shared" si="51"/>
        <v>0.830078125</v>
      </c>
      <c r="B417" s="44">
        <f t="shared" si="45"/>
        <v>0.830078125</v>
      </c>
      <c r="C417" s="45">
        <f t="shared" si="46"/>
        <v>170</v>
      </c>
      <c r="D417" s="45">
        <f t="shared" si="47"/>
        <v>3.712534059457051</v>
      </c>
      <c r="E417" s="45"/>
      <c r="F417" s="46">
        <f t="shared" si="48"/>
        <v>30.67323302101937</v>
      </c>
      <c r="G417" s="44">
        <f t="shared" si="49"/>
        <v>8.520342512654988</v>
      </c>
      <c r="H417" s="46">
        <f t="shared" si="50"/>
        <v>1.1270708440572983</v>
      </c>
    </row>
    <row r="418" spans="1:8" ht="12.75">
      <c r="A418" s="43">
        <f t="shared" si="51"/>
        <v>0.83984375</v>
      </c>
      <c r="B418" s="44">
        <f t="shared" si="45"/>
        <v>0.83984375</v>
      </c>
      <c r="C418" s="45">
        <f t="shared" si="46"/>
        <v>172</v>
      </c>
      <c r="D418" s="45">
        <f t="shared" si="47"/>
        <v>3.793131063801482</v>
      </c>
      <c r="E418" s="45"/>
      <c r="F418" s="46">
        <f t="shared" si="48"/>
        <v>31.339131476214792</v>
      </c>
      <c r="G418" s="44">
        <f t="shared" si="49"/>
        <v>8.705314305912804</v>
      </c>
      <c r="H418" s="46">
        <f t="shared" si="50"/>
        <v>1.1515389114905308</v>
      </c>
    </row>
    <row r="419" spans="1:8" ht="12.75">
      <c r="A419" s="43">
        <f t="shared" si="51"/>
        <v>0.849609375</v>
      </c>
      <c r="B419" s="44">
        <f t="shared" si="45"/>
        <v>0.849609375</v>
      </c>
      <c r="C419" s="45">
        <f t="shared" si="46"/>
        <v>174</v>
      </c>
      <c r="D419" s="45">
        <f t="shared" si="47"/>
        <v>3.875510806848542</v>
      </c>
      <c r="E419" s="45"/>
      <c r="F419" s="46">
        <f t="shared" si="48"/>
        <v>32.01975905140362</v>
      </c>
      <c r="G419" s="44">
        <f t="shared" si="49"/>
        <v>8.894377521394285</v>
      </c>
      <c r="H419" s="46">
        <f t="shared" si="50"/>
        <v>1.176548192225009</v>
      </c>
    </row>
    <row r="420" spans="1:8" ht="12.75">
      <c r="A420" s="43">
        <f t="shared" si="51"/>
        <v>0.859375</v>
      </c>
      <c r="B420" s="44">
        <f t="shared" si="45"/>
        <v>0.859375</v>
      </c>
      <c r="C420" s="45">
        <f t="shared" si="46"/>
        <v>176</v>
      </c>
      <c r="D420" s="45">
        <f t="shared" si="47"/>
        <v>3.959696076885699</v>
      </c>
      <c r="E420" s="45"/>
      <c r="F420" s="46">
        <f t="shared" si="48"/>
        <v>32.715304025114854</v>
      </c>
      <c r="G420" s="44">
        <f t="shared" si="49"/>
        <v>9.08758445869086</v>
      </c>
      <c r="H420" s="46">
        <f t="shared" si="50"/>
        <v>1.2021056044502978</v>
      </c>
    </row>
    <row r="421" spans="1:8" ht="12.75">
      <c r="A421" s="43">
        <f t="shared" si="51"/>
        <v>0.869140625</v>
      </c>
      <c r="B421" s="44">
        <f t="shared" si="45"/>
        <v>0.869140625</v>
      </c>
      <c r="C421" s="45">
        <f t="shared" si="46"/>
        <v>178</v>
      </c>
      <c r="D421" s="45">
        <f t="shared" si="47"/>
        <v>4.045707708639345</v>
      </c>
      <c r="E421" s="45"/>
      <c r="F421" s="46">
        <f t="shared" si="48"/>
        <v>33.425938535410374</v>
      </c>
      <c r="G421" s="44">
        <f t="shared" si="49"/>
        <v>9.284982933930868</v>
      </c>
      <c r="H421" s="46">
        <f t="shared" si="50"/>
        <v>1.2282174732834972</v>
      </c>
    </row>
    <row r="422" spans="1:8" ht="12.75">
      <c r="A422" s="43">
        <f t="shared" si="51"/>
        <v>0.87890625</v>
      </c>
      <c r="B422" s="44">
        <f t="shared" si="45"/>
        <v>0.87890625</v>
      </c>
      <c r="C422" s="45">
        <f t="shared" si="46"/>
        <v>180</v>
      </c>
      <c r="D422" s="45">
        <f t="shared" si="47"/>
        <v>4.133564680686682</v>
      </c>
      <c r="E422" s="45"/>
      <c r="F422" s="46">
        <f t="shared" si="48"/>
        <v>34.151819384709114</v>
      </c>
      <c r="G422" s="44">
        <f t="shared" si="49"/>
        <v>9.486616503341825</v>
      </c>
      <c r="H422" s="46">
        <f t="shared" si="50"/>
        <v>1.2548895603420582</v>
      </c>
    </row>
    <row r="423" spans="1:8" ht="12.75">
      <c r="A423" s="43">
        <f t="shared" si="51"/>
        <v>0.888671875</v>
      </c>
      <c r="B423" s="44">
        <f t="shared" si="45"/>
        <v>0.888671875</v>
      </c>
      <c r="C423" s="45">
        <f t="shared" si="46"/>
        <v>182</v>
      </c>
      <c r="D423" s="45">
        <f t="shared" si="47"/>
        <v>4.223284210391532</v>
      </c>
      <c r="E423" s="45"/>
      <c r="F423" s="46">
        <f t="shared" si="48"/>
        <v>34.89308882415383</v>
      </c>
      <c r="G423" s="44">
        <f t="shared" si="49"/>
        <v>9.692524681130083</v>
      </c>
      <c r="H423" s="46">
        <f t="shared" si="50"/>
        <v>1.2821270925649026</v>
      </c>
    </row>
    <row r="424" spans="1:8" ht="12.75">
      <c r="A424" s="43">
        <f t="shared" si="51"/>
        <v>0.8984375</v>
      </c>
      <c r="B424" s="44">
        <f t="shared" si="45"/>
        <v>0.8984375</v>
      </c>
      <c r="C424" s="45">
        <f t="shared" si="46"/>
        <v>184</v>
      </c>
      <c r="D424" s="45">
        <f t="shared" si="47"/>
        <v>4.3148818463983485</v>
      </c>
      <c r="E424" s="45"/>
      <c r="F424" s="46">
        <f t="shared" si="48"/>
        <v>35.64987531780353</v>
      </c>
      <c r="G424" s="44">
        <f t="shared" si="49"/>
        <v>9.902743151756507</v>
      </c>
      <c r="H424" s="46">
        <f t="shared" si="50"/>
        <v>1.309934790292248</v>
      </c>
    </row>
    <row r="425" spans="1:8" ht="12.75">
      <c r="A425" s="43">
        <f t="shared" si="51"/>
        <v>0.908203125</v>
      </c>
      <c r="B425" s="44">
        <f t="shared" si="45"/>
        <v>0.908203125</v>
      </c>
      <c r="C425" s="45">
        <f t="shared" si="46"/>
        <v>186</v>
      </c>
      <c r="D425" s="45">
        <f t="shared" si="47"/>
        <v>4.408371558718124</v>
      </c>
      <c r="E425" s="45"/>
      <c r="F425" s="46">
        <f t="shared" si="48"/>
        <v>36.42229428692995</v>
      </c>
      <c r="G425" s="44">
        <f t="shared" si="49"/>
        <v>10.117303976685495</v>
      </c>
      <c r="H425" s="46">
        <f t="shared" si="50"/>
        <v>1.338316894614365</v>
      </c>
    </row>
    <row r="426" spans="1:8" ht="12.75">
      <c r="A426" s="43">
        <f t="shared" si="51"/>
        <v>0.91796875</v>
      </c>
      <c r="B426" s="44">
        <f t="shared" si="45"/>
        <v>0.91796875</v>
      </c>
      <c r="C426" s="45">
        <f t="shared" si="46"/>
        <v>188</v>
      </c>
      <c r="D426" s="45">
        <f t="shared" si="47"/>
        <v>4.503765826440513</v>
      </c>
      <c r="E426" s="45"/>
      <c r="F426" s="46">
        <f t="shared" si="48"/>
        <v>37.21044883470163</v>
      </c>
      <c r="G426" s="44">
        <f t="shared" si="49"/>
        <v>10.336235795686108</v>
      </c>
      <c r="H426" s="46">
        <f t="shared" si="50"/>
        <v>1.3672771939996924</v>
      </c>
    </row>
    <row r="427" spans="1:8" ht="12.75">
      <c r="A427" s="43">
        <f t="shared" si="51"/>
        <v>0.927734375</v>
      </c>
      <c r="B427" s="44">
        <f t="shared" si="45"/>
        <v>0.927734375</v>
      </c>
      <c r="C427" s="45">
        <f t="shared" si="46"/>
        <v>190</v>
      </c>
      <c r="D427" s="45">
        <f t="shared" si="47"/>
        <v>4.601075723105282</v>
      </c>
      <c r="E427" s="45"/>
      <c r="F427" s="46">
        <f t="shared" si="48"/>
        <v>38.01443045152922</v>
      </c>
      <c r="G427" s="44">
        <f t="shared" si="49"/>
        <v>10.559564022761323</v>
      </c>
      <c r="H427" s="46">
        <f t="shared" si="50"/>
        <v>1.3968190502123543</v>
      </c>
    </row>
    <row r="428" spans="1:8" ht="12.75">
      <c r="A428" s="43">
        <f t="shared" si="51"/>
        <v>0.9375</v>
      </c>
      <c r="B428" s="44">
        <f t="shared" si="45"/>
        <v>0.9375</v>
      </c>
      <c r="C428" s="45">
        <f t="shared" si="46"/>
        <v>192</v>
      </c>
      <c r="D428" s="45">
        <f t="shared" si="47"/>
        <v>4.70031099976687</v>
      </c>
      <c r="E428" s="45"/>
      <c r="F428" s="46">
        <f t="shared" si="48"/>
        <v>38.83431970135105</v>
      </c>
      <c r="G428" s="44">
        <f t="shared" si="49"/>
        <v>10.787311036782917</v>
      </c>
      <c r="H428" s="46">
        <f t="shared" si="50"/>
        <v>1.4269454235293422</v>
      </c>
    </row>
    <row r="429" spans="1:8" ht="12.75">
      <c r="A429" s="43">
        <f t="shared" si="51"/>
        <v>0.947265625</v>
      </c>
      <c r="B429" s="44">
        <f t="shared" si="45"/>
        <v>0.947265625</v>
      </c>
      <c r="C429" s="45">
        <f t="shared" si="46"/>
        <v>194</v>
      </c>
      <c r="D429" s="45">
        <f t="shared" si="47"/>
        <v>4.8014801657851445</v>
      </c>
      <c r="E429" s="45"/>
      <c r="F429" s="46">
        <f t="shared" si="48"/>
        <v>39.67018688913236</v>
      </c>
      <c r="G429" s="44">
        <f t="shared" si="49"/>
        <v>11.019496366907918</v>
      </c>
      <c r="H429" s="46">
        <f t="shared" si="50"/>
        <v>1.4576588972674025</v>
      </c>
    </row>
    <row r="430" spans="1:8" ht="12.75">
      <c r="A430" s="43">
        <f t="shared" si="51"/>
        <v>0.95703125</v>
      </c>
      <c r="B430" s="44">
        <f t="shared" si="45"/>
        <v>0.95703125</v>
      </c>
      <c r="C430" s="45">
        <f t="shared" si="46"/>
        <v>196</v>
      </c>
      <c r="D430" s="45">
        <f t="shared" si="47"/>
        <v>4.9045905673751555</v>
      </c>
      <c r="E430" s="45"/>
      <c r="F430" s="46">
        <f t="shared" si="48"/>
        <v>40.52209270984929</v>
      </c>
      <c r="G430" s="44">
        <f t="shared" si="49"/>
        <v>11.256136872851933</v>
      </c>
      <c r="H430" s="46">
        <f t="shared" si="50"/>
        <v>1.48896170162959</v>
      </c>
    </row>
    <row r="431" spans="1:8" ht="12.75">
      <c r="A431" s="43">
        <f t="shared" si="51"/>
        <v>0.966796875</v>
      </c>
      <c r="B431" s="44">
        <f t="shared" si="45"/>
        <v>0.966796875</v>
      </c>
      <c r="C431" s="45">
        <f t="shared" si="46"/>
        <v>198</v>
      </c>
      <c r="D431" s="45">
        <f t="shared" si="47"/>
        <v>5.009648463948732</v>
      </c>
      <c r="E431" s="45"/>
      <c r="F431" s="46">
        <f t="shared" si="48"/>
        <v>41.39008887922874</v>
      </c>
      <c r="G431" s="44">
        <f t="shared" si="49"/>
        <v>11.49724692009467</v>
      </c>
      <c r="H431" s="46">
        <f t="shared" si="50"/>
        <v>1.520855736881453</v>
      </c>
    </row>
    <row r="432" spans="1:8" ht="12.75">
      <c r="A432" s="43">
        <f t="shared" si="51"/>
        <v>0.9765625</v>
      </c>
      <c r="B432" s="44">
        <f t="shared" si="45"/>
        <v>0.9765625</v>
      </c>
      <c r="C432" s="45">
        <f t="shared" si="46"/>
        <v>200</v>
      </c>
      <c r="D432" s="45">
        <f t="shared" si="47"/>
        <v>5.116659102280768</v>
      </c>
      <c r="E432" s="45"/>
      <c r="F432" s="46">
        <f t="shared" si="48"/>
        <v>42.27421874651583</v>
      </c>
      <c r="G432" s="44">
        <f t="shared" si="49"/>
        <v>11.742838550093111</v>
      </c>
      <c r="H432" s="46">
        <f t="shared" si="50"/>
        <v>1.5533425958668319</v>
      </c>
    </row>
    <row r="433" spans="1:8" ht="12.75">
      <c r="A433" s="43">
        <f t="shared" si="51"/>
        <v>0.986328125</v>
      </c>
      <c r="B433" s="44">
        <f t="shared" si="45"/>
        <v>0.986328125</v>
      </c>
      <c r="C433" s="45">
        <f t="shared" si="46"/>
        <v>202</v>
      </c>
      <c r="D433" s="45">
        <f t="shared" si="47"/>
        <v>5.2256267885320895</v>
      </c>
      <c r="E433" s="45"/>
      <c r="F433" s="46">
        <f t="shared" si="48"/>
        <v>43.174517889532154</v>
      </c>
      <c r="G433" s="44">
        <f t="shared" si="49"/>
        <v>11.99292164557549</v>
      </c>
      <c r="H433" s="46">
        <f t="shared" si="50"/>
        <v>1.5864235858729434</v>
      </c>
    </row>
    <row r="434" spans="1:8" ht="12.75">
      <c r="A434" s="43">
        <f t="shared" si="51"/>
        <v>0.99609375</v>
      </c>
      <c r="B434" s="44">
        <f t="shared" si="45"/>
        <v>0.99609375</v>
      </c>
      <c r="C434" s="45">
        <f t="shared" si="46"/>
        <v>204</v>
      </c>
      <c r="D434" s="45">
        <f t="shared" si="47"/>
        <v>5.336554958161441</v>
      </c>
      <c r="E434" s="45"/>
      <c r="F434" s="46">
        <f t="shared" si="48"/>
        <v>44.091014692293854</v>
      </c>
      <c r="G434" s="44">
        <f t="shared" si="49"/>
        <v>12.24750409099074</v>
      </c>
      <c r="H434" s="46">
        <f t="shared" si="50"/>
        <v>1.6200997498546337</v>
      </c>
    </row>
    <row r="435" spans="1:8" ht="12.75">
      <c r="A435" s="43">
        <f t="shared" si="51"/>
        <v>1.005859375</v>
      </c>
      <c r="B435" s="44">
        <f t="shared" si="45"/>
        <v>1.005859375</v>
      </c>
      <c r="C435" s="45">
        <f t="shared" si="46"/>
        <v>206</v>
      </c>
      <c r="D435" s="45">
        <f t="shared" si="47"/>
        <v>5.449446243757959</v>
      </c>
      <c r="E435" s="45"/>
      <c r="F435" s="46">
        <f t="shared" si="48"/>
        <v>45.023730905448495</v>
      </c>
      <c r="G435" s="44">
        <f t="shared" si="49"/>
        <v>12.50659192818541</v>
      </c>
      <c r="H435" s="46">
        <f t="shared" si="50"/>
        <v>1.6543718870273194</v>
      </c>
    </row>
    <row r="436" spans="1:8" ht="12.75">
      <c r="A436" s="43">
        <f t="shared" si="51"/>
        <v>1.015625</v>
      </c>
      <c r="B436" s="44">
        <f t="shared" si="45"/>
        <v>1.015625</v>
      </c>
      <c r="C436" s="45">
        <f t="shared" si="46"/>
        <v>208</v>
      </c>
      <c r="D436" s="45">
        <f t="shared" si="47"/>
        <v>5.564302540826773</v>
      </c>
      <c r="E436" s="45"/>
      <c r="F436" s="46">
        <f t="shared" si="48"/>
        <v>45.97268218980073</v>
      </c>
      <c r="G436" s="44">
        <f t="shared" si="49"/>
        <v>12.77018950738302</v>
      </c>
      <c r="H436" s="46">
        <f t="shared" si="50"/>
        <v>1.689240572838535</v>
      </c>
    </row>
    <row r="437" spans="1:8" ht="12.75">
      <c r="A437" s="43">
        <f t="shared" si="51"/>
        <v>1.025390625</v>
      </c>
      <c r="B437" s="44">
        <f t="shared" si="45"/>
        <v>1.025390625</v>
      </c>
      <c r="C437" s="45">
        <f t="shared" si="46"/>
        <v>210</v>
      </c>
      <c r="D437" s="45">
        <f t="shared" si="47"/>
        <v>5.6811250715580695</v>
      </c>
      <c r="E437" s="45"/>
      <c r="F437" s="46">
        <f t="shared" si="48"/>
        <v>46.937878643176916</v>
      </c>
      <c r="G437" s="44">
        <f t="shared" si="49"/>
        <v>13.038299633535336</v>
      </c>
      <c r="H437" s="46">
        <f t="shared" si="50"/>
        <v>1.7247061783272797</v>
      </c>
    </row>
    <row r="438" spans="1:8" ht="12.75">
      <c r="A438" s="43">
        <f t="shared" si="51"/>
        <v>1.03515625</v>
      </c>
      <c r="B438" s="44">
        <f t="shared" si="45"/>
        <v>1.03515625</v>
      </c>
      <c r="C438" s="45">
        <f t="shared" si="46"/>
        <v>212</v>
      </c>
      <c r="D438" s="45">
        <f t="shared" si="47"/>
        <v>5.799914446612028</v>
      </c>
      <c r="E438" s="45"/>
      <c r="F438" s="46">
        <f t="shared" si="48"/>
        <v>47.919325310896966</v>
      </c>
      <c r="G438" s="44">
        <f t="shared" si="49"/>
        <v>13.310923708120118</v>
      </c>
      <c r="H438" s="46">
        <f t="shared" si="50"/>
        <v>1.7607688888810202</v>
      </c>
    </row>
    <row r="439" spans="1:8" ht="12.75">
      <c r="A439" s="43">
        <f t="shared" si="51"/>
        <v>1.044921875</v>
      </c>
      <c r="B439" s="44">
        <f t="shared" si="45"/>
        <v>1.044921875</v>
      </c>
      <c r="C439" s="45">
        <f t="shared" si="46"/>
        <v>214</v>
      </c>
      <c r="D439" s="45">
        <f t="shared" si="47"/>
        <v>5.920670724949837</v>
      </c>
      <c r="E439" s="45"/>
      <c r="F439" s="46">
        <f t="shared" si="48"/>
        <v>48.917022680102626</v>
      </c>
      <c r="G439" s="44">
        <f t="shared" si="49"/>
        <v>13.588061866454511</v>
      </c>
      <c r="H439" s="46">
        <f t="shared" si="50"/>
        <v>1.7974287223995087</v>
      </c>
    </row>
    <row r="440" spans="1:8" ht="12.75">
      <c r="A440" s="43">
        <f t="shared" si="51"/>
        <v>1.0546875</v>
      </c>
      <c r="B440" s="44">
        <f t="shared" si="45"/>
        <v>1.0546875</v>
      </c>
      <c r="C440" s="45">
        <f t="shared" si="46"/>
        <v>216</v>
      </c>
      <c r="D440" s="45">
        <f t="shared" si="47"/>
        <v>6.043393471742262</v>
      </c>
      <c r="E440" s="45"/>
      <c r="F440" s="46">
        <f t="shared" si="48"/>
        <v>49.93096715820234</v>
      </c>
      <c r="G440" s="44">
        <f t="shared" si="49"/>
        <v>13.86971311059642</v>
      </c>
      <c r="H440" s="46">
        <f t="shared" si="50"/>
        <v>1.8346855468749712</v>
      </c>
    </row>
    <row r="441" spans="1:8" ht="12.75">
      <c r="A441" s="43">
        <f t="shared" si="51"/>
        <v>1.064453125</v>
      </c>
      <c r="B441" s="44">
        <f t="shared" si="45"/>
        <v>1.064453125</v>
      </c>
      <c r="C441" s="45">
        <f t="shared" si="46"/>
        <v>218</v>
      </c>
      <c r="D441" s="45">
        <f t="shared" si="47"/>
        <v>6.168081814386051</v>
      </c>
      <c r="E441" s="45"/>
      <c r="F441" s="46">
        <f t="shared" si="48"/>
        <v>50.96115153568304</v>
      </c>
      <c r="G441" s="44">
        <f t="shared" si="49"/>
        <v>14.15587543790332</v>
      </c>
      <c r="H441" s="46">
        <f t="shared" si="50"/>
        <v>1.8725390973978702</v>
      </c>
    </row>
    <row r="442" spans="1:8" ht="12.75">
      <c r="A442" s="43">
        <f t="shared" si="51"/>
        <v>1.07421875</v>
      </c>
      <c r="B442" s="44">
        <f t="shared" si="45"/>
        <v>1.07421875</v>
      </c>
      <c r="C442" s="45">
        <f t="shared" si="46"/>
        <v>220</v>
      </c>
      <c r="D442" s="45">
        <f t="shared" si="47"/>
        <v>6.294734496658792</v>
      </c>
      <c r="E442" s="45"/>
      <c r="F442" s="46">
        <f t="shared" si="48"/>
        <v>52.007565433541544</v>
      </c>
      <c r="G442" s="44">
        <f t="shared" si="49"/>
        <v>14.446545965318775</v>
      </c>
      <c r="H442" s="46">
        <f t="shared" si="50"/>
        <v>1.9109889925975214</v>
      </c>
    </row>
    <row r="443" spans="1:8" ht="12.75">
      <c r="A443" s="43">
        <f t="shared" si="51"/>
        <v>1.083984375</v>
      </c>
      <c r="B443" s="44">
        <f t="shared" si="45"/>
        <v>1.083984375</v>
      </c>
      <c r="C443" s="45">
        <f t="shared" si="46"/>
        <v>222</v>
      </c>
      <c r="D443" s="45">
        <f t="shared" si="47"/>
        <v>6.423349931042571</v>
      </c>
      <c r="E443" s="45"/>
      <c r="F443" s="46">
        <f t="shared" si="48"/>
        <v>53.07019573558657</v>
      </c>
      <c r="G443" s="44">
        <f t="shared" si="49"/>
        <v>14.741721049456313</v>
      </c>
      <c r="H443" s="46">
        <f t="shared" si="50"/>
        <v>1.9500347505267894</v>
      </c>
    </row>
    <row r="444" spans="1:8" ht="12.75">
      <c r="A444" s="43">
        <f t="shared" si="51"/>
        <v>1.09375</v>
      </c>
      <c r="B444" s="44">
        <f t="shared" si="45"/>
        <v>1.09375</v>
      </c>
      <c r="C444" s="45">
        <f t="shared" si="46"/>
        <v>224</v>
      </c>
      <c r="D444" s="45">
        <f t="shared" si="47"/>
        <v>6.55392624924613</v>
      </c>
      <c r="E444" s="45"/>
      <c r="F444" s="46">
        <f t="shared" si="48"/>
        <v>54.14902700585653</v>
      </c>
      <c r="G444" s="44">
        <f t="shared" si="49"/>
        <v>15.04139640254882</v>
      </c>
      <c r="H444" s="46">
        <f t="shared" si="50"/>
        <v>1.9896758039998725</v>
      </c>
    </row>
    <row r="445" spans="1:8" ht="12.75">
      <c r="A445" s="43">
        <f t="shared" si="51"/>
        <v>1.103515625</v>
      </c>
      <c r="B445" s="44">
        <f t="shared" si="45"/>
        <v>1.103515625</v>
      </c>
      <c r="C445" s="45">
        <f t="shared" si="46"/>
        <v>226</v>
      </c>
      <c r="D445" s="45">
        <f t="shared" si="47"/>
        <v>6.686461350955706</v>
      </c>
      <c r="E445" s="45"/>
      <c r="F445" s="46">
        <f t="shared" si="48"/>
        <v>55.24404189140262</v>
      </c>
      <c r="G445" s="44">
        <f t="shared" si="49"/>
        <v>15.345567204332735</v>
      </c>
      <c r="H445" s="46">
        <f t="shared" si="50"/>
        <v>2.0299115153923433</v>
      </c>
    </row>
    <row r="446" spans="1:8" ht="12.75">
      <c r="A446" s="43">
        <f t="shared" si="51"/>
        <v>1.11328125</v>
      </c>
      <c r="B446" s="44">
        <f t="shared" si="45"/>
        <v>1.11328125</v>
      </c>
      <c r="C446" s="45">
        <f t="shared" si="46"/>
        <v>228</v>
      </c>
      <c r="D446" s="45">
        <f t="shared" si="47"/>
        <v>6.820952950843968</v>
      </c>
      <c r="E446" s="45"/>
      <c r="F446" s="46">
        <f t="shared" si="48"/>
        <v>56.35522151068015</v>
      </c>
      <c r="G446" s="44">
        <f t="shared" si="49"/>
        <v>15.654228209934535</v>
      </c>
      <c r="H446" s="46">
        <f t="shared" si="50"/>
        <v>2.0707411909123703</v>
      </c>
    </row>
    <row r="447" spans="1:8" ht="12.75">
      <c r="A447" s="43">
        <f t="shared" si="51"/>
        <v>1.123046875</v>
      </c>
      <c r="B447" s="44">
        <f t="shared" si="45"/>
        <v>1.123046875</v>
      </c>
      <c r="C447" s="45">
        <f t="shared" si="46"/>
        <v>230</v>
      </c>
      <c r="D447" s="45">
        <f t="shared" si="47"/>
        <v>6.957398623866562</v>
      </c>
      <c r="E447" s="45"/>
      <c r="F447" s="46">
        <f t="shared" si="48"/>
        <v>57.48254582779199</v>
      </c>
      <c r="G447" s="44">
        <f t="shared" si="49"/>
        <v>15.967373853827228</v>
      </c>
      <c r="H447" s="46">
        <f t="shared" si="50"/>
        <v>2.1121640943520847</v>
      </c>
    </row>
    <row r="448" spans="1:8" ht="12.75">
      <c r="A448" s="43">
        <f t="shared" si="51"/>
        <v>1.1328125</v>
      </c>
      <c r="B448" s="44">
        <f t="shared" si="45"/>
        <v>1.1328125</v>
      </c>
      <c r="C448" s="45">
        <f t="shared" si="46"/>
        <v>232</v>
      </c>
      <c r="D448" s="45">
        <f t="shared" si="47"/>
        <v>7.095795848875137</v>
      </c>
      <c r="E448" s="45"/>
      <c r="F448" s="46">
        <f t="shared" si="48"/>
        <v>58.62599401282259</v>
      </c>
      <c r="G448" s="44">
        <f t="shared" si="49"/>
        <v>16.28499834992316</v>
      </c>
      <c r="H448" s="46">
        <f t="shared" si="50"/>
        <v>2.1541794603278555</v>
      </c>
    </row>
    <row r="449" spans="1:8" ht="12.75">
      <c r="A449" s="43">
        <f t="shared" si="51"/>
        <v>1.142578125</v>
      </c>
      <c r="B449" s="44">
        <f t="shared" si="45"/>
        <v>1.142578125</v>
      </c>
      <c r="C449" s="45">
        <f t="shared" si="46"/>
        <v>234</v>
      </c>
      <c r="D449" s="45">
        <f t="shared" si="47"/>
        <v>7.236142050576591</v>
      </c>
      <c r="E449" s="45"/>
      <c r="F449" s="46">
        <f t="shared" si="48"/>
        <v>59.78554478850848</v>
      </c>
      <c r="G449" s="44">
        <f t="shared" si="49"/>
        <v>16.607095787871366</v>
      </c>
      <c r="H449" s="46">
        <f t="shared" si="50"/>
        <v>2.1967865070185</v>
      </c>
    </row>
    <row r="450" spans="1:8" ht="12.75">
      <c r="A450" s="43">
        <f t="shared" si="51"/>
        <v>1.15234375</v>
      </c>
      <c r="B450" s="44">
        <f t="shared" si="45"/>
        <v>1.15234375</v>
      </c>
      <c r="C450" s="45">
        <f t="shared" si="46"/>
        <v>236</v>
      </c>
      <c r="D450" s="45">
        <f t="shared" si="47"/>
        <v>7.3784346398663425</v>
      </c>
      <c r="E450" s="45"/>
      <c r="F450" s="46">
        <f t="shared" si="48"/>
        <v>60.96117676347467</v>
      </c>
      <c r="G450" s="44">
        <f t="shared" si="49"/>
        <v>16.933660225623225</v>
      </c>
      <c r="H450" s="46">
        <f t="shared" si="50"/>
        <v>2.239984448409872</v>
      </c>
    </row>
    <row r="451" spans="1:8" ht="12.75">
      <c r="A451" s="43">
        <f t="shared" si="51"/>
        <v>1.162109375</v>
      </c>
      <c r="B451" s="44">
        <f t="shared" si="45"/>
        <v>1.162109375</v>
      </c>
      <c r="C451" s="45">
        <f t="shared" si="46"/>
        <v>238</v>
      </c>
      <c r="D451" s="45">
        <f t="shared" si="47"/>
        <v>7.522671052565004</v>
      </c>
      <c r="E451" s="45"/>
      <c r="F451" s="46">
        <f t="shared" si="48"/>
        <v>62.152868752280014</v>
      </c>
      <c r="G451" s="44">
        <f t="shared" si="49"/>
        <v>17.264685778333973</v>
      </c>
      <c r="H451" s="46">
        <f t="shared" si="50"/>
        <v>2.2837725060547496</v>
      </c>
    </row>
    <row r="452" spans="1:8" ht="12.75">
      <c r="A452" s="43">
        <f t="shared" si="51"/>
        <v>1.171875</v>
      </c>
      <c r="B452" s="44">
        <f t="shared" si="45"/>
        <v>1.171875</v>
      </c>
      <c r="C452" s="45">
        <f t="shared" si="46"/>
        <v>240</v>
      </c>
      <c r="D452" s="45">
        <f t="shared" si="47"/>
        <v>7.668848786586121</v>
      </c>
      <c r="E452" s="45"/>
      <c r="F452" s="46">
        <f t="shared" si="48"/>
        <v>63.3606000824998</v>
      </c>
      <c r="G452" s="44">
        <f t="shared" si="49"/>
        <v>17.600166703663408</v>
      </c>
      <c r="H452" s="46">
        <f t="shared" si="50"/>
        <v>2.328149920356414</v>
      </c>
    </row>
    <row r="453" spans="1:8" ht="12.75">
      <c r="A453" s="43">
        <f t="shared" si="51"/>
        <v>1.181640625</v>
      </c>
      <c r="B453" s="44">
        <f t="shared" si="45"/>
        <v>1.181640625</v>
      </c>
      <c r="C453" s="45">
        <f t="shared" si="46"/>
        <v>242</v>
      </c>
      <c r="D453" s="45">
        <f t="shared" si="47"/>
        <v>7.81696543756385</v>
      </c>
      <c r="E453" s="45"/>
      <c r="F453" s="46">
        <f t="shared" si="48"/>
        <v>64.58435088908426</v>
      </c>
      <c r="G453" s="44">
        <f t="shared" si="49"/>
        <v>17.94009748354215</v>
      </c>
      <c r="H453" s="46">
        <f t="shared" si="50"/>
        <v>2.3731159613846873</v>
      </c>
    </row>
    <row r="454" spans="1:8" ht="12.75">
      <c r="A454" s="43">
        <f t="shared" si="51"/>
        <v>1.19140625</v>
      </c>
      <c r="B454" s="44">
        <f t="shared" si="45"/>
        <v>1.19140625</v>
      </c>
      <c r="C454" s="45">
        <f t="shared" si="46"/>
        <v>244</v>
      </c>
      <c r="D454" s="45">
        <f t="shared" si="47"/>
        <v>7.967018732968439</v>
      </c>
      <c r="E454" s="45"/>
      <c r="F454" s="46">
        <f t="shared" si="48"/>
        <v>65.82410239622328</v>
      </c>
      <c r="G454" s="44">
        <f t="shared" si="49"/>
        <v>18.284472902467378</v>
      </c>
      <c r="H454" s="46">
        <f t="shared" si="50"/>
        <v>2.4186699392328967</v>
      </c>
    </row>
    <row r="455" spans="1:8" ht="12.75">
      <c r="A455" s="43">
        <f t="shared" si="51"/>
        <v>1.201171875</v>
      </c>
      <c r="B455" s="44">
        <f t="shared" si="45"/>
        <v>1.201171875</v>
      </c>
      <c r="C455" s="45">
        <f t="shared" si="46"/>
        <v>246</v>
      </c>
      <c r="D455" s="45">
        <f t="shared" si="47"/>
        <v>8.119006564735658</v>
      </c>
      <c r="E455" s="45"/>
      <c r="F455" s="46">
        <f t="shared" si="48"/>
        <v>67.0798371869331</v>
      </c>
      <c r="G455" s="44">
        <f t="shared" si="49"/>
        <v>18.63328812238805</v>
      </c>
      <c r="H455" s="46">
        <f t="shared" si="50"/>
        <v>2.4648112139236855</v>
      </c>
    </row>
    <row r="456" spans="1:8" ht="12.75">
      <c r="A456" s="43">
        <f t="shared" si="51"/>
        <v>1.2109375</v>
      </c>
      <c r="B456" s="44">
        <f t="shared" si="45"/>
        <v>1.2109375</v>
      </c>
      <c r="C456" s="45">
        <f t="shared" si="46"/>
        <v>248</v>
      </c>
      <c r="D456" s="45">
        <f t="shared" si="47"/>
        <v>8.272927020440832</v>
      </c>
      <c r="E456" s="45"/>
      <c r="F456" s="46">
        <f t="shared" si="48"/>
        <v>68.3515394606186</v>
      </c>
      <c r="G456" s="44">
        <f t="shared" si="49"/>
        <v>18.98653875424995</v>
      </c>
      <c r="H456" s="46">
        <f t="shared" si="50"/>
        <v>2.5115392048729963</v>
      </c>
    </row>
    <row r="457" spans="1:8" ht="12.75">
      <c r="A457" s="43">
        <f t="shared" si="51"/>
        <v>1.220703125</v>
      </c>
      <c r="B457" s="44">
        <f t="shared" si="45"/>
        <v>1.220703125</v>
      </c>
      <c r="C457" s="45">
        <f t="shared" si="46"/>
        <v>250</v>
      </c>
      <c r="D457" s="45">
        <f t="shared" si="47"/>
        <v>8.4287784130413</v>
      </c>
      <c r="E457" s="45"/>
      <c r="F457" s="46">
        <f t="shared" si="48"/>
        <v>69.63919527880753</v>
      </c>
      <c r="G457" s="44">
        <f t="shared" si="49"/>
        <v>19.344220926255247</v>
      </c>
      <c r="H457" s="46">
        <f t="shared" si="50"/>
        <v>2.558853399919439</v>
      </c>
    </row>
    <row r="458" spans="1:8" ht="12.75">
      <c r="A458" s="43">
        <f t="shared" si="51"/>
        <v>1.23046875</v>
      </c>
      <c r="B458" s="44">
        <f t="shared" si="45"/>
        <v>1.23046875</v>
      </c>
      <c r="C458" s="45">
        <f t="shared" si="46"/>
        <v>252</v>
      </c>
      <c r="D458" s="45">
        <f t="shared" si="47"/>
        <v>8.586559309217414</v>
      </c>
      <c r="E458" s="45"/>
      <c r="F458" s="46">
        <f t="shared" si="48"/>
        <v>70.94279279930625</v>
      </c>
      <c r="G458" s="44">
        <f t="shared" si="49"/>
        <v>19.70633134890569</v>
      </c>
      <c r="H458" s="46">
        <f t="shared" si="50"/>
        <v>2.6067533639282106</v>
      </c>
    </row>
    <row r="459" spans="1:8" ht="12.75">
      <c r="A459" s="43">
        <f t="shared" si="51"/>
        <v>1.240234375</v>
      </c>
      <c r="B459" s="44">
        <f t="shared" si="45"/>
        <v>1.240234375</v>
      </c>
      <c r="C459" s="45">
        <f t="shared" si="46"/>
        <v>254</v>
      </c>
      <c r="D459" s="45">
        <f t="shared" si="47"/>
        <v>8.746268556336602</v>
      </c>
      <c r="E459" s="45"/>
      <c r="F459" s="46">
        <f t="shared" si="48"/>
        <v>72.26232249897852</v>
      </c>
      <c r="G459" s="44">
        <f t="shared" si="49"/>
        <v>20.072867376885657</v>
      </c>
      <c r="H459" s="46">
        <f t="shared" si="50"/>
        <v>2.6552387469769805</v>
      </c>
    </row>
    <row r="460" spans="1:8" ht="12.75">
      <c r="A460" s="43">
        <f t="shared" si="51"/>
        <v>1.25</v>
      </c>
      <c r="B460" s="44">
        <f t="shared" si="45"/>
        <v>1.25</v>
      </c>
      <c r="C460" s="45">
        <f t="shared" si="46"/>
        <v>256</v>
      </c>
      <c r="D460" s="45">
        <f t="shared" si="47"/>
        <v>8.907905308068749</v>
      </c>
      <c r="E460" s="45"/>
      <c r="F460" s="46">
        <f t="shared" si="48"/>
        <v>73.59777738538186</v>
      </c>
      <c r="G460" s="44">
        <f t="shared" si="49"/>
        <v>20.44382706785002</v>
      </c>
      <c r="H460" s="46">
        <f t="shared" si="50"/>
        <v>2.7043092921323484</v>
      </c>
    </row>
    <row r="461" spans="1:8" ht="12.75">
      <c r="A461" s="43">
        <f t="shared" si="51"/>
        <v>1.259765625</v>
      </c>
      <c r="B461" s="44">
        <f t="shared" si="45"/>
        <v>1.259765625</v>
      </c>
      <c r="C461" s="45">
        <f t="shared" si="46"/>
        <v>258</v>
      </c>
      <c r="D461" s="45">
        <f t="shared" si="47"/>
        <v>9.071469048678924</v>
      </c>
      <c r="E461" s="45"/>
      <c r="F461" s="46">
        <f t="shared" si="48"/>
        <v>74.94915319747588</v>
      </c>
      <c r="G461" s="44">
        <f t="shared" si="49"/>
        <v>20.819209238176445</v>
      </c>
      <c r="H461" s="46">
        <f t="shared" si="50"/>
        <v>2.7539648428247614</v>
      </c>
    </row>
    <row r="462" spans="1:8" ht="12.75">
      <c r="A462" s="43">
        <f t="shared" si="51"/>
        <v>1.26953125</v>
      </c>
      <c r="B462" s="44">
        <f aca="true" t="shared" si="52" ref="B462:B525">A462*$C$43</f>
        <v>1.26953125</v>
      </c>
      <c r="C462" s="45">
        <f aca="true" t="shared" si="53" ref="C462:C525">B462/5*1024</f>
        <v>260</v>
      </c>
      <c r="D462" s="45">
        <f aca="true" t="shared" si="54" ref="D462:D525">-9.475184+59.921788*B462-135.60886*B462^2+166.77782*B462^3-111.50394*B462^4+44.218751*B462^5-10.131798*B462^6+1.2482716*B462^7-0.065666262*B462^8+0.00029343852*B462^9</f>
        <v>9.236959616023126</v>
      </c>
      <c r="E462" s="45"/>
      <c r="F462" s="46">
        <f aca="true" t="shared" si="55" ref="F462:F525">(D462*$H$8)*0.91</f>
        <v>76.31644859561474</v>
      </c>
      <c r="G462" s="44">
        <f aca="true" t="shared" si="56" ref="G462:G525">F462*0.277777778</f>
        <v>21.199013515741083</v>
      </c>
      <c r="H462" s="46">
        <f aca="true" t="shared" si="57" ref="H462:H525">F462/27.215</f>
        <v>2.80420534982968</v>
      </c>
    </row>
    <row r="463" spans="1:8" ht="12.75">
      <c r="A463" s="43">
        <f aca="true" t="shared" si="58" ref="A463:A526">(5/512)+A462</f>
        <v>1.279296875</v>
      </c>
      <c r="B463" s="44">
        <f t="shared" si="52"/>
        <v>1.279296875</v>
      </c>
      <c r="C463" s="45">
        <f t="shared" si="53"/>
        <v>262</v>
      </c>
      <c r="D463" s="45">
        <f t="shared" si="54"/>
        <v>9.404377223274295</v>
      </c>
      <c r="E463" s="45"/>
      <c r="F463" s="46">
        <f t="shared" si="55"/>
        <v>77.69966534104915</v>
      </c>
      <c r="G463" s="44">
        <f t="shared" si="56"/>
        <v>21.583240389780244</v>
      </c>
      <c r="H463" s="46">
        <f t="shared" si="57"/>
        <v>2.8550308778632796</v>
      </c>
    </row>
    <row r="464" spans="1:8" ht="12.75">
      <c r="A464" s="43">
        <f t="shared" si="58"/>
        <v>1.2890625</v>
      </c>
      <c r="B464" s="44">
        <f t="shared" si="52"/>
        <v>1.2890625</v>
      </c>
      <c r="C464" s="45">
        <f t="shared" si="53"/>
        <v>264</v>
      </c>
      <c r="D464" s="45">
        <f t="shared" si="54"/>
        <v>9.573722479403186</v>
      </c>
      <c r="E464" s="45"/>
      <c r="F464" s="46">
        <f t="shared" si="55"/>
        <v>79.09880846514088</v>
      </c>
      <c r="G464" s="44">
        <f t="shared" si="56"/>
        <v>21.97189125789442</v>
      </c>
      <c r="H464" s="46">
        <f t="shared" si="57"/>
        <v>2.9064416118001426</v>
      </c>
    </row>
    <row r="465" spans="1:8" ht="12.75">
      <c r="A465" s="43">
        <f t="shared" si="58"/>
        <v>1.298828125</v>
      </c>
      <c r="B465" s="44">
        <f t="shared" si="52"/>
        <v>1.298828125</v>
      </c>
      <c r="C465" s="45">
        <f t="shared" si="53"/>
        <v>266</v>
      </c>
      <c r="D465" s="45">
        <f t="shared" si="54"/>
        <v>9.744996408440713</v>
      </c>
      <c r="E465" s="45"/>
      <c r="F465" s="46">
        <f t="shared" si="55"/>
        <v>80.51388642850964</v>
      </c>
      <c r="G465" s="44">
        <f t="shared" si="56"/>
        <v>22.36496847025576</v>
      </c>
      <c r="H465" s="46">
        <f t="shared" si="57"/>
        <v>2.958437862521023</v>
      </c>
    </row>
    <row r="466" spans="1:8" ht="12.75">
      <c r="A466" s="43">
        <f t="shared" si="58"/>
        <v>1.30859375</v>
      </c>
      <c r="B466" s="44">
        <f t="shared" si="52"/>
        <v>1.30859375</v>
      </c>
      <c r="C466" s="45">
        <f t="shared" si="53"/>
        <v>268</v>
      </c>
      <c r="D466" s="45">
        <f t="shared" si="54"/>
        <v>9.918200467546935</v>
      </c>
      <c r="E466" s="45"/>
      <c r="F466" s="46">
        <f t="shared" si="55"/>
        <v>81.94491127032039</v>
      </c>
      <c r="G466" s="44">
        <f t="shared" si="56"/>
        <v>22.762475371076754</v>
      </c>
      <c r="H466" s="46">
        <f t="shared" si="57"/>
        <v>3.011020072398324</v>
      </c>
    </row>
    <row r="467" spans="1:8" ht="12.75">
      <c r="A467" s="43">
        <f t="shared" si="58"/>
        <v>1.318359375</v>
      </c>
      <c r="B467" s="44">
        <f t="shared" si="52"/>
        <v>1.318359375</v>
      </c>
      <c r="C467" s="45">
        <f t="shared" si="53"/>
        <v>270</v>
      </c>
      <c r="D467" s="45">
        <f t="shared" si="54"/>
        <v>10.093336563911214</v>
      </c>
      <c r="E467" s="45"/>
      <c r="F467" s="46">
        <f t="shared" si="55"/>
        <v>83.39189874791374</v>
      </c>
      <c r="G467" s="44">
        <f t="shared" si="56"/>
        <v>23.16441633739646</v>
      </c>
      <c r="H467" s="46">
        <f t="shared" si="57"/>
        <v>3.0641888204267405</v>
      </c>
    </row>
    <row r="468" spans="1:8" ht="12.75">
      <c r="A468" s="43">
        <f t="shared" si="58"/>
        <v>1.328125</v>
      </c>
      <c r="B468" s="44">
        <f t="shared" si="52"/>
        <v>1.328125</v>
      </c>
      <c r="C468" s="45">
        <f t="shared" si="53"/>
        <v>272</v>
      </c>
      <c r="D468" s="45">
        <f t="shared" si="54"/>
        <v>10.270407070509997</v>
      </c>
      <c r="E468" s="45"/>
      <c r="F468" s="46">
        <f t="shared" si="55"/>
        <v>84.85486846699796</v>
      </c>
      <c r="G468" s="44">
        <f t="shared" si="56"/>
        <v>23.570796815244957</v>
      </c>
      <c r="H468" s="46">
        <f t="shared" si="57"/>
        <v>3.11794482700709</v>
      </c>
    </row>
    <row r="469" spans="1:8" ht="12.75">
      <c r="A469" s="43">
        <f t="shared" si="58"/>
        <v>1.337890625</v>
      </c>
      <c r="B469" s="44">
        <f t="shared" si="52"/>
        <v>1.337890625</v>
      </c>
      <c r="C469" s="45">
        <f t="shared" si="53"/>
        <v>274</v>
      </c>
      <c r="D469" s="45">
        <f t="shared" si="54"/>
        <v>10.449414840745622</v>
      </c>
      <c r="E469" s="45"/>
      <c r="F469" s="46">
        <f t="shared" si="55"/>
        <v>86.33384400259571</v>
      </c>
      <c r="G469" s="44">
        <f t="shared" si="56"/>
        <v>23.981623353239662</v>
      </c>
      <c r="H469" s="46">
        <f t="shared" si="57"/>
        <v>3.172288958390436</v>
      </c>
    </row>
    <row r="470" spans="1:8" ht="12.75">
      <c r="A470" s="43">
        <f t="shared" si="58"/>
        <v>1.34765625</v>
      </c>
      <c r="B470" s="44">
        <f t="shared" si="52"/>
        <v>1.34765625</v>
      </c>
      <c r="C470" s="45">
        <f t="shared" si="53"/>
        <v>276</v>
      </c>
      <c r="D470" s="45">
        <f t="shared" si="54"/>
        <v>10.630363221991683</v>
      </c>
      <c r="E470" s="45"/>
      <c r="F470" s="46">
        <f t="shared" si="55"/>
        <v>87.82885301095708</v>
      </c>
      <c r="G470" s="44">
        <f t="shared" si="56"/>
        <v>24.396903633672263</v>
      </c>
      <c r="H470" s="46">
        <f t="shared" si="57"/>
        <v>3.2272222307902654</v>
      </c>
    </row>
    <row r="471" spans="1:8" ht="12.75">
      <c r="A471" s="43">
        <f t="shared" si="58"/>
        <v>1.357421875</v>
      </c>
      <c r="B471" s="44">
        <f t="shared" si="52"/>
        <v>1.357421875</v>
      </c>
      <c r="C471" s="45">
        <f t="shared" si="53"/>
        <v>278</v>
      </c>
      <c r="D471" s="45">
        <f t="shared" si="54"/>
        <v>10.813256068068679</v>
      </c>
      <c r="E471" s="45"/>
      <c r="F471" s="46">
        <f t="shared" si="55"/>
        <v>89.33992733263416</v>
      </c>
      <c r="G471" s="44">
        <f t="shared" si="56"/>
        <v>24.816646501140582</v>
      </c>
      <c r="H471" s="46">
        <f t="shared" si="57"/>
        <v>3.282745814169912</v>
      </c>
    </row>
    <row r="472" spans="1:8" ht="12.75">
      <c r="A472" s="43">
        <f t="shared" si="58"/>
        <v>1.3671875</v>
      </c>
      <c r="B472" s="44">
        <f t="shared" si="52"/>
        <v>1.3671875</v>
      </c>
      <c r="C472" s="45">
        <f t="shared" si="53"/>
        <v>280</v>
      </c>
      <c r="D472" s="45">
        <f t="shared" si="54"/>
        <v>10.99809775067522</v>
      </c>
      <c r="E472" s="45"/>
      <c r="F472" s="46">
        <f t="shared" si="55"/>
        <v>90.86710308692662</v>
      </c>
      <c r="G472" s="44">
        <f t="shared" si="56"/>
        <v>25.240861988783415</v>
      </c>
      <c r="H472" s="46">
        <f t="shared" si="57"/>
        <v>3.3388610357129016</v>
      </c>
    </row>
    <row r="473" spans="1:8" ht="12.75">
      <c r="A473" s="43">
        <f t="shared" si="58"/>
        <v>1.376953125</v>
      </c>
      <c r="B473" s="44">
        <f t="shared" si="52"/>
        <v>1.376953125</v>
      </c>
      <c r="C473" s="45">
        <f t="shared" si="53"/>
        <v>282</v>
      </c>
      <c r="D473" s="45">
        <f t="shared" si="54"/>
        <v>11.184893169796936</v>
      </c>
      <c r="E473" s="45"/>
      <c r="F473" s="46">
        <f t="shared" si="55"/>
        <v>92.41042075788081</v>
      </c>
      <c r="G473" s="44">
        <f t="shared" si="56"/>
        <v>25.669561342169207</v>
      </c>
      <c r="H473" s="46">
        <f t="shared" si="57"/>
        <v>3.3955693829829436</v>
      </c>
    </row>
    <row r="474" spans="1:8" ht="12.75">
      <c r="A474" s="43">
        <f t="shared" si="58"/>
        <v>1.38671875</v>
      </c>
      <c r="B474" s="44">
        <f t="shared" si="52"/>
        <v>1.38671875</v>
      </c>
      <c r="C474" s="45">
        <f t="shared" si="53"/>
        <v>284</v>
      </c>
      <c r="D474" s="45">
        <f t="shared" si="54"/>
        <v>11.373647763119237</v>
      </c>
      <c r="E474" s="45"/>
      <c r="F474" s="46">
        <f t="shared" si="55"/>
        <v>93.96992527205877</v>
      </c>
      <c r="G474" s="44">
        <f t="shared" si="56"/>
        <v>26.102757040898528</v>
      </c>
      <c r="H474" s="46">
        <f t="shared" si="57"/>
        <v>3.4528725067815094</v>
      </c>
    </row>
    <row r="475" spans="1:8" ht="12.75">
      <c r="A475" s="43">
        <f t="shared" si="58"/>
        <v>1.396484375</v>
      </c>
      <c r="B475" s="44">
        <f t="shared" si="52"/>
        <v>1.396484375</v>
      </c>
      <c r="C475" s="45">
        <f t="shared" si="53"/>
        <v>286</v>
      </c>
      <c r="D475" s="45">
        <f t="shared" si="54"/>
        <v>11.564367514465193</v>
      </c>
      <c r="E475" s="45"/>
      <c r="F475" s="46">
        <f t="shared" si="55"/>
        <v>95.54566606825254</v>
      </c>
      <c r="G475" s="44">
        <f t="shared" si="56"/>
        <v>26.540462817969185</v>
      </c>
      <c r="H475" s="46">
        <f t="shared" si="57"/>
        <v>3.510772223709445</v>
      </c>
    </row>
    <row r="476" spans="1:8" ht="12.75">
      <c r="A476" s="43">
        <f t="shared" si="58"/>
        <v>1.40625</v>
      </c>
      <c r="B476" s="44">
        <f t="shared" si="52"/>
        <v>1.40625</v>
      </c>
      <c r="C476" s="45">
        <f t="shared" si="53"/>
        <v>288</v>
      </c>
      <c r="D476" s="45">
        <f t="shared" si="54"/>
        <v>11.75705896128379</v>
      </c>
      <c r="E476" s="45"/>
      <c r="F476" s="46">
        <f t="shared" si="55"/>
        <v>97.13769715935278</v>
      </c>
      <c r="G476" s="44">
        <f t="shared" si="56"/>
        <v>26.982693676961926</v>
      </c>
      <c r="H476" s="46">
        <f t="shared" si="57"/>
        <v>3.569270518440301</v>
      </c>
    </row>
    <row r="477" spans="1:8" ht="12.75">
      <c r="A477" s="43">
        <f t="shared" si="58"/>
        <v>1.416015625</v>
      </c>
      <c r="B477" s="44">
        <f t="shared" si="52"/>
        <v>1.416015625</v>
      </c>
      <c r="C477" s="45">
        <f t="shared" si="53"/>
        <v>290</v>
      </c>
      <c r="D477" s="45">
        <f t="shared" si="54"/>
        <v>11.951729201210185</v>
      </c>
      <c r="E477" s="45"/>
      <c r="F477" s="46">
        <f t="shared" si="55"/>
        <v>98.74607718654998</v>
      </c>
      <c r="G477" s="44">
        <f t="shared" si="56"/>
        <v>27.429465907096343</v>
      </c>
      <c r="H477" s="46">
        <f t="shared" si="57"/>
        <v>3.628369545711923</v>
      </c>
    </row>
    <row r="478" spans="1:8" ht="12.75">
      <c r="A478" s="43">
        <f t="shared" si="58"/>
        <v>1.42578125</v>
      </c>
      <c r="B478" s="44">
        <f t="shared" si="52"/>
        <v>1.42578125</v>
      </c>
      <c r="C478" s="45">
        <f t="shared" si="53"/>
        <v>292</v>
      </c>
      <c r="D478" s="45">
        <f t="shared" si="54"/>
        <v>12.148385897722079</v>
      </c>
      <c r="E478" s="45"/>
      <c r="F478" s="46">
        <f t="shared" si="55"/>
        <v>100.37086946606792</v>
      </c>
      <c r="G478" s="44">
        <f t="shared" si="56"/>
        <v>27.88079709621239</v>
      </c>
      <c r="H478" s="46">
        <f t="shared" si="57"/>
        <v>3.6880716320436493</v>
      </c>
    </row>
    <row r="479" spans="1:8" ht="12.75">
      <c r="A479" s="43">
        <f t="shared" si="58"/>
        <v>1.435546875</v>
      </c>
      <c r="B479" s="44">
        <f t="shared" si="52"/>
        <v>1.435546875</v>
      </c>
      <c r="C479" s="45">
        <f t="shared" si="53"/>
        <v>294</v>
      </c>
      <c r="D479" s="45">
        <f t="shared" si="54"/>
        <v>12.347037284914743</v>
      </c>
      <c r="E479" s="45"/>
      <c r="F479" s="46">
        <f t="shared" si="55"/>
        <v>102.01214202861524</v>
      </c>
      <c r="G479" s="44">
        <f t="shared" si="56"/>
        <v>28.336706141729152</v>
      </c>
      <c r="H479" s="46">
        <f t="shared" si="57"/>
        <v>3.748379277185936</v>
      </c>
    </row>
    <row r="480" spans="1:8" ht="12.75">
      <c r="A480" s="43">
        <f t="shared" si="58"/>
        <v>1.4453125</v>
      </c>
      <c r="B480" s="44">
        <f t="shared" si="52"/>
        <v>1.4453125</v>
      </c>
      <c r="C480" s="45">
        <f t="shared" si="53"/>
        <v>296</v>
      </c>
      <c r="D480" s="45">
        <f t="shared" si="54"/>
        <v>12.547692171415907</v>
      </c>
      <c r="E480" s="45"/>
      <c r="F480" s="46">
        <f t="shared" si="55"/>
        <v>103.66996765173062</v>
      </c>
      <c r="G480" s="44">
        <f t="shared" si="56"/>
        <v>28.797213259629604</v>
      </c>
      <c r="H480" s="46">
        <f t="shared" si="57"/>
        <v>3.8092951553088596</v>
      </c>
    </row>
    <row r="481" spans="1:8" ht="12.75">
      <c r="A481" s="43">
        <f t="shared" si="58"/>
        <v>1.455078125</v>
      </c>
      <c r="B481" s="44">
        <f t="shared" si="52"/>
        <v>1.455078125</v>
      </c>
      <c r="C481" s="45">
        <f t="shared" si="53"/>
        <v>298</v>
      </c>
      <c r="D481" s="45">
        <f t="shared" si="54"/>
        <v>12.750359943465286</v>
      </c>
      <c r="E481" s="45"/>
      <c r="F481" s="46">
        <f t="shared" si="55"/>
        <v>105.34442388522591</v>
      </c>
      <c r="G481" s="44">
        <f t="shared" si="56"/>
        <v>29.262339991528176</v>
      </c>
      <c r="H481" s="46">
        <f t="shared" si="57"/>
        <v>3.870822115937017</v>
      </c>
    </row>
    <row r="482" spans="1:8" ht="12.75">
      <c r="A482" s="43">
        <f t="shared" si="58"/>
        <v>1.46484375</v>
      </c>
      <c r="B482" s="44">
        <f t="shared" si="52"/>
        <v>1.46484375</v>
      </c>
      <c r="C482" s="45">
        <f t="shared" si="53"/>
        <v>300</v>
      </c>
      <c r="D482" s="45">
        <f t="shared" si="54"/>
        <v>12.955050567178613</v>
      </c>
      <c r="E482" s="45"/>
      <c r="F482" s="46">
        <f t="shared" si="55"/>
        <v>107.03559306989189</v>
      </c>
      <c r="G482" s="44">
        <f t="shared" si="56"/>
        <v>29.732109209866763</v>
      </c>
      <c r="H482" s="46">
        <f t="shared" si="57"/>
        <v>3.9329631846368507</v>
      </c>
    </row>
    <row r="483" spans="1:8" ht="12.75">
      <c r="A483" s="43">
        <f t="shared" si="58"/>
        <v>1.474609375</v>
      </c>
      <c r="B483" s="44">
        <f t="shared" si="52"/>
        <v>1.474609375</v>
      </c>
      <c r="C483" s="45">
        <f t="shared" si="53"/>
        <v>302</v>
      </c>
      <c r="D483" s="45">
        <f t="shared" si="54"/>
        <v>13.161774590019244</v>
      </c>
      <c r="E483" s="45"/>
      <c r="F483" s="46">
        <f t="shared" si="55"/>
        <v>108.7435623496567</v>
      </c>
      <c r="G483" s="44">
        <f t="shared" si="56"/>
        <v>30.206545121292095</v>
      </c>
      <c r="H483" s="46">
        <f t="shared" si="57"/>
        <v>3.99572156346341</v>
      </c>
    </row>
    <row r="484" spans="1:8" ht="12.75">
      <c r="A484" s="43">
        <f t="shared" si="58"/>
        <v>1.484375</v>
      </c>
      <c r="B484" s="44">
        <f t="shared" si="52"/>
        <v>1.484375</v>
      </c>
      <c r="C484" s="45">
        <f t="shared" si="53"/>
        <v>304</v>
      </c>
      <c r="D484" s="45">
        <f t="shared" si="54"/>
        <v>13.370543141498876</v>
      </c>
      <c r="E484" s="45"/>
      <c r="F484" s="46">
        <f t="shared" si="55"/>
        <v>110.46842367737526</v>
      </c>
      <c r="G484" s="44">
        <f t="shared" si="56"/>
        <v>30.685673268263884</v>
      </c>
      <c r="H484" s="46">
        <f t="shared" si="57"/>
        <v>4.0591006311730755</v>
      </c>
    </row>
    <row r="485" spans="1:8" ht="12.75">
      <c r="A485" s="43">
        <f t="shared" si="58"/>
        <v>1.494140625</v>
      </c>
      <c r="B485" s="44">
        <f t="shared" si="52"/>
        <v>1.494140625</v>
      </c>
      <c r="C485" s="45">
        <f t="shared" si="53"/>
        <v>306</v>
      </c>
      <c r="D485" s="45">
        <f t="shared" si="54"/>
        <v>13.581367933129282</v>
      </c>
      <c r="E485" s="45"/>
      <c r="F485" s="46">
        <f t="shared" si="55"/>
        <v>112.21027381443045</v>
      </c>
      <c r="G485" s="44">
        <f t="shared" si="56"/>
        <v>31.169520528944073</v>
      </c>
      <c r="H485" s="46">
        <f t="shared" si="57"/>
        <v>4.123103943208909</v>
      </c>
    </row>
    <row r="486" spans="1:8" ht="12.75">
      <c r="A486" s="43">
        <f t="shared" si="58"/>
        <v>1.50390625</v>
      </c>
      <c r="B486" s="44">
        <f t="shared" si="52"/>
        <v>1.50390625</v>
      </c>
      <c r="C486" s="45">
        <f t="shared" si="53"/>
        <v>308</v>
      </c>
      <c r="D486" s="45">
        <f t="shared" si="54"/>
        <v>13.79426125764433</v>
      </c>
      <c r="E486" s="45"/>
      <c r="F486" s="46">
        <f t="shared" si="55"/>
        <v>113.96921432430541</v>
      </c>
      <c r="G486" s="44">
        <f t="shared" si="56"/>
        <v>31.658115115411327</v>
      </c>
      <c r="H486" s="46">
        <f t="shared" si="57"/>
        <v>4.1877352314644645</v>
      </c>
    </row>
    <row r="487" spans="1:8" ht="12.75">
      <c r="A487" s="43">
        <f t="shared" si="58"/>
        <v>1.513671875</v>
      </c>
      <c r="B487" s="44">
        <f t="shared" si="52"/>
        <v>1.513671875</v>
      </c>
      <c r="C487" s="45">
        <f t="shared" si="53"/>
        <v>310</v>
      </c>
      <c r="D487" s="45">
        <f t="shared" si="54"/>
        <v>14.00923598751704</v>
      </c>
      <c r="E487" s="45"/>
      <c r="F487" s="46">
        <f t="shared" si="55"/>
        <v>115.74535156033137</v>
      </c>
      <c r="G487" s="44">
        <f t="shared" si="56"/>
        <v>32.15148657025768</v>
      </c>
      <c r="H487" s="46">
        <f t="shared" si="57"/>
        <v>4.252998403833598</v>
      </c>
    </row>
    <row r="488" spans="1:8" ht="12.75">
      <c r="A488" s="43">
        <f t="shared" si="58"/>
        <v>1.5234375</v>
      </c>
      <c r="B488" s="44">
        <f t="shared" si="52"/>
        <v>1.5234375</v>
      </c>
      <c r="C488" s="45">
        <f t="shared" si="53"/>
        <v>312</v>
      </c>
      <c r="D488" s="45">
        <f t="shared" si="54"/>
        <v>14.226305572789087</v>
      </c>
      <c r="E488" s="45"/>
      <c r="F488" s="46">
        <f t="shared" si="55"/>
        <v>117.53879664775485</v>
      </c>
      <c r="G488" s="44">
        <f t="shared" si="56"/>
        <v>32.64966576160719</v>
      </c>
      <c r="H488" s="46">
        <f t="shared" si="57"/>
        <v>4.318897543551529</v>
      </c>
    </row>
    <row r="489" spans="1:8" ht="12.75">
      <c r="A489" s="43">
        <f t="shared" si="58"/>
        <v>1.533203125</v>
      </c>
      <c r="B489" s="44">
        <f t="shared" si="52"/>
        <v>1.533203125</v>
      </c>
      <c r="C489" s="45">
        <f t="shared" si="53"/>
        <v>314</v>
      </c>
      <c r="D489" s="45">
        <f t="shared" si="54"/>
        <v>14.44548403823525</v>
      </c>
      <c r="E489" s="45"/>
      <c r="F489" s="46">
        <f t="shared" si="55"/>
        <v>119.34966546030999</v>
      </c>
      <c r="G489" s="44">
        <f t="shared" si="56"/>
        <v>33.152684876608255</v>
      </c>
      <c r="H489" s="46">
        <f t="shared" si="57"/>
        <v>4.385436908334007</v>
      </c>
    </row>
    <row r="490" spans="1:8" ht="12.75">
      <c r="A490" s="43">
        <f t="shared" si="58"/>
        <v>1.54296875</v>
      </c>
      <c r="B490" s="44">
        <f t="shared" si="52"/>
        <v>1.54296875</v>
      </c>
      <c r="C490" s="45">
        <f t="shared" si="53"/>
        <v>316</v>
      </c>
      <c r="D490" s="45">
        <f t="shared" si="54"/>
        <v>14.666785979882693</v>
      </c>
      <c r="E490" s="45"/>
      <c r="F490" s="46">
        <f t="shared" si="55"/>
        <v>121.17807859146087</v>
      </c>
      <c r="G490" s="44">
        <f t="shared" si="56"/>
        <v>33.66057741344537</v>
      </c>
      <c r="H490" s="46">
        <f t="shared" si="57"/>
        <v>4.452620929320627</v>
      </c>
    </row>
    <row r="491" spans="1:8" ht="12.75">
      <c r="A491" s="43">
        <f t="shared" si="58"/>
        <v>1.552734375</v>
      </c>
      <c r="B491" s="44">
        <f t="shared" si="52"/>
        <v>1.552734375</v>
      </c>
      <c r="C491" s="45">
        <f t="shared" si="53"/>
        <v>318</v>
      </c>
      <c r="D491" s="45">
        <f t="shared" si="54"/>
        <v>14.890226560906152</v>
      </c>
      <c r="E491" s="45"/>
      <c r="F491" s="46">
        <f t="shared" si="55"/>
        <v>123.02416132048687</v>
      </c>
      <c r="G491" s="44">
        <f t="shared" si="56"/>
        <v>34.17337817191839</v>
      </c>
      <c r="H491" s="46">
        <f t="shared" si="57"/>
        <v>4.520454209828656</v>
      </c>
    </row>
    <row r="492" spans="1:8" ht="12.75">
      <c r="A492" s="43">
        <f t="shared" si="58"/>
        <v>1.5625</v>
      </c>
      <c r="B492" s="44">
        <f t="shared" si="52"/>
        <v>1.5625</v>
      </c>
      <c r="C492" s="45">
        <f t="shared" si="53"/>
        <v>320</v>
      </c>
      <c r="D492" s="45">
        <f t="shared" si="54"/>
        <v>15.11582150691757</v>
      </c>
      <c r="E492" s="45"/>
      <c r="F492" s="46">
        <f t="shared" si="55"/>
        <v>124.88804357356565</v>
      </c>
      <c r="G492" s="44">
        <f t="shared" si="56"/>
        <v>34.691123242632244</v>
      </c>
      <c r="H492" s="46">
        <f t="shared" si="57"/>
        <v>4.588941523923045</v>
      </c>
    </row>
    <row r="493" spans="1:8" ht="12.75">
      <c r="A493" s="43">
        <f t="shared" si="58"/>
        <v>1.572265625</v>
      </c>
      <c r="B493" s="44">
        <f t="shared" si="52"/>
        <v>1.572265625</v>
      </c>
      <c r="C493" s="45">
        <f t="shared" si="53"/>
        <v>322</v>
      </c>
      <c r="D493" s="45">
        <f t="shared" si="54"/>
        <v>15.343587100671282</v>
      </c>
      <c r="E493" s="45"/>
      <c r="F493" s="46">
        <f t="shared" si="55"/>
        <v>126.76985988002676</v>
      </c>
      <c r="G493" s="44">
        <f t="shared" si="56"/>
        <v>35.21384999484518</v>
      </c>
      <c r="H493" s="46">
        <f t="shared" si="57"/>
        <v>4.658087814808994</v>
      </c>
    </row>
    <row r="494" spans="1:8" ht="12.75">
      <c r="A494" s="43">
        <f t="shared" si="58"/>
        <v>1.58203125</v>
      </c>
      <c r="B494" s="44">
        <f t="shared" si="52"/>
        <v>1.58203125</v>
      </c>
      <c r="C494" s="45">
        <f t="shared" si="53"/>
        <v>324</v>
      </c>
      <c r="D494" s="45">
        <f t="shared" si="54"/>
        <v>15.573540176204881</v>
      </c>
      <c r="E494" s="45"/>
      <c r="F494" s="46">
        <f t="shared" si="55"/>
        <v>128.66974932394305</v>
      </c>
      <c r="G494" s="44">
        <f t="shared" si="56"/>
        <v>35.7415970630219</v>
      </c>
      <c r="H494" s="46">
        <f t="shared" si="57"/>
        <v>4.727898193053208</v>
      </c>
    </row>
    <row r="495" spans="1:8" ht="12.75">
      <c r="A495" s="43">
        <f t="shared" si="58"/>
        <v>1.591796875</v>
      </c>
      <c r="B495" s="44">
        <f t="shared" si="52"/>
        <v>1.591796875</v>
      </c>
      <c r="C495" s="45">
        <f t="shared" si="53"/>
        <v>326</v>
      </c>
      <c r="D495" s="45">
        <f t="shared" si="54"/>
        <v>15.805698112432719</v>
      </c>
      <c r="E495" s="45"/>
      <c r="F495" s="46">
        <f t="shared" si="55"/>
        <v>130.5878554911998</v>
      </c>
      <c r="G495" s="44">
        <f t="shared" si="56"/>
        <v>36.27440433213058</v>
      </c>
      <c r="H495" s="46">
        <f t="shared" si="57"/>
        <v>4.798377934638979</v>
      </c>
    </row>
    <row r="496" spans="1:8" ht="12.75">
      <c r="A496" s="43">
        <f t="shared" si="58"/>
        <v>1.6015625</v>
      </c>
      <c r="B496" s="44">
        <f t="shared" si="52"/>
        <v>1.6015625</v>
      </c>
      <c r="C496" s="45">
        <f t="shared" si="53"/>
        <v>328</v>
      </c>
      <c r="D496" s="45">
        <f t="shared" si="54"/>
        <v>16.04007882621493</v>
      </c>
      <c r="E496" s="45"/>
      <c r="F496" s="46">
        <f t="shared" si="55"/>
        <v>132.52432641223052</v>
      </c>
      <c r="G496" s="44">
        <f t="shared" si="56"/>
        <v>36.8123129217361</v>
      </c>
      <c r="H496" s="46">
        <f t="shared" si="57"/>
        <v>4.869532478862044</v>
      </c>
    </row>
    <row r="497" spans="1:8" ht="12.75">
      <c r="A497" s="43">
        <f t="shared" si="58"/>
        <v>1.611328125</v>
      </c>
      <c r="B497" s="44">
        <f t="shared" si="52"/>
        <v>1.611328125</v>
      </c>
      <c r="C497" s="45">
        <f t="shared" si="53"/>
        <v>330</v>
      </c>
      <c r="D497" s="45">
        <f t="shared" si="54"/>
        <v>16.2767007649172</v>
      </c>
      <c r="E497" s="45"/>
      <c r="F497" s="46">
        <f t="shared" si="55"/>
        <v>134.47931450054494</v>
      </c>
      <c r="G497" s="44">
        <f t="shared" si="56"/>
        <v>37.35536516892455</v>
      </c>
      <c r="H497" s="46">
        <f t="shared" si="57"/>
        <v>4.941367426071833</v>
      </c>
    </row>
    <row r="498" spans="1:8" ht="12.75">
      <c r="A498" s="43">
        <f t="shared" si="58"/>
        <v>1.62109375</v>
      </c>
      <c r="B498" s="44">
        <f t="shared" si="52"/>
        <v>1.62109375</v>
      </c>
      <c r="C498" s="45">
        <f t="shared" si="53"/>
        <v>332</v>
      </c>
      <c r="D498" s="45">
        <f t="shared" si="54"/>
        <v>16.515582898483203</v>
      </c>
      <c r="E498" s="45"/>
      <c r="F498" s="46">
        <f t="shared" si="55"/>
        <v>136.45297648723113</v>
      </c>
      <c r="G498" s="44">
        <f t="shared" si="56"/>
        <v>37.903604610109305</v>
      </c>
      <c r="H498" s="46">
        <f t="shared" si="57"/>
        <v>5.013888535264785</v>
      </c>
    </row>
    <row r="499" spans="1:8" ht="12.75">
      <c r="A499" s="43">
        <f t="shared" si="58"/>
        <v>1.630859375</v>
      </c>
      <c r="B499" s="44">
        <f t="shared" si="52"/>
        <v>1.630859375</v>
      </c>
      <c r="C499" s="45">
        <f t="shared" si="53"/>
        <v>334</v>
      </c>
      <c r="D499" s="45">
        <f t="shared" si="54"/>
        <v>16.756744711037086</v>
      </c>
      <c r="E499" s="45"/>
      <c r="F499" s="46">
        <f t="shared" si="55"/>
        <v>138.44547335157466</v>
      </c>
      <c r="G499" s="44">
        <f t="shared" si="56"/>
        <v>38.45707596175862</v>
      </c>
      <c r="H499" s="46">
        <f t="shared" si="57"/>
        <v>5.087101721534987</v>
      </c>
    </row>
    <row r="500" spans="1:8" ht="12.75">
      <c r="A500" s="43">
        <f t="shared" si="58"/>
        <v>1.640625</v>
      </c>
      <c r="B500" s="44">
        <f t="shared" si="52"/>
        <v>1.640625</v>
      </c>
      <c r="C500" s="45">
        <f t="shared" si="53"/>
        <v>336</v>
      </c>
      <c r="D500" s="45">
        <f t="shared" si="54"/>
        <v>17.000206192033595</v>
      </c>
      <c r="E500" s="45"/>
      <c r="F500" s="46">
        <f t="shared" si="55"/>
        <v>140.45697024793998</v>
      </c>
      <c r="G500" s="44">
        <f t="shared" si="56"/>
        <v>39.015825100084875</v>
      </c>
      <c r="H500" s="46">
        <f t="shared" si="57"/>
        <v>5.161013053387469</v>
      </c>
    </row>
    <row r="501" spans="1:8" ht="12.75">
      <c r="A501" s="43">
        <f t="shared" si="58"/>
        <v>1.650390625</v>
      </c>
      <c r="B501" s="44">
        <f t="shared" si="52"/>
        <v>1.650390625</v>
      </c>
      <c r="C501" s="45">
        <f t="shared" si="53"/>
        <v>338</v>
      </c>
      <c r="D501" s="45">
        <f t="shared" si="54"/>
        <v>17.24598782697592</v>
      </c>
      <c r="E501" s="45"/>
      <c r="F501" s="46">
        <f t="shared" si="55"/>
        <v>142.48763642908082</v>
      </c>
      <c r="G501" s="44">
        <f t="shared" si="56"/>
        <v>39.579899039741925</v>
      </c>
      <c r="H501" s="46">
        <f t="shared" si="57"/>
        <v>5.235628749920295</v>
      </c>
    </row>
    <row r="502" spans="1:8" ht="12.75">
      <c r="A502" s="43">
        <f t="shared" si="58"/>
        <v>1.66015625</v>
      </c>
      <c r="B502" s="44">
        <f t="shared" si="52"/>
        <v>1.66015625</v>
      </c>
      <c r="C502" s="45">
        <f t="shared" si="53"/>
        <v>340</v>
      </c>
      <c r="D502" s="45">
        <f t="shared" si="54"/>
        <v>17.49411058771743</v>
      </c>
      <c r="E502" s="45"/>
      <c r="F502" s="46">
        <f t="shared" si="55"/>
        <v>144.5376451660124</v>
      </c>
      <c r="G502" s="44">
        <f t="shared" si="56"/>
        <v>40.14934591156736</v>
      </c>
      <c r="H502" s="46">
        <f t="shared" si="57"/>
        <v>5.3109551778803015</v>
      </c>
    </row>
    <row r="503" spans="1:8" ht="12.75">
      <c r="A503" s="43">
        <f t="shared" si="58"/>
        <v>1.669921875</v>
      </c>
      <c r="B503" s="44">
        <f t="shared" si="52"/>
        <v>1.669921875</v>
      </c>
      <c r="C503" s="45">
        <f t="shared" si="53"/>
        <v>342</v>
      </c>
      <c r="D503" s="45">
        <f t="shared" si="54"/>
        <v>17.744595922366308</v>
      </c>
      <c r="E503" s="45"/>
      <c r="F503" s="46">
        <f t="shared" si="55"/>
        <v>146.60717366460258</v>
      </c>
      <c r="G503" s="44">
        <f t="shared" si="56"/>
        <v>40.72421493941342</v>
      </c>
      <c r="H503" s="46">
        <f t="shared" si="57"/>
        <v>5.386998848598295</v>
      </c>
    </row>
    <row r="504" spans="1:8" ht="12.75">
      <c r="A504" s="43">
        <f t="shared" si="58"/>
        <v>1.6796875</v>
      </c>
      <c r="B504" s="44">
        <f t="shared" si="52"/>
        <v>1.6796875</v>
      </c>
      <c r="C504" s="45">
        <f t="shared" si="53"/>
        <v>344</v>
      </c>
      <c r="D504" s="45">
        <f t="shared" si="54"/>
        <v>17.997465744811194</v>
      </c>
      <c r="E504" s="45"/>
      <c r="F504" s="46">
        <f t="shared" si="55"/>
        <v>148.69640297903211</v>
      </c>
      <c r="G504" s="44">
        <f t="shared" si="56"/>
        <v>41.30455641610812</v>
      </c>
      <c r="H504" s="46">
        <f t="shared" si="57"/>
        <v>5.46376641480919</v>
      </c>
    </row>
    <row r="505" spans="1:8" ht="12.75">
      <c r="A505" s="43">
        <f t="shared" si="58"/>
        <v>1.689453125</v>
      </c>
      <c r="B505" s="44">
        <f t="shared" si="52"/>
        <v>1.689453125</v>
      </c>
      <c r="C505" s="45">
        <f t="shared" si="53"/>
        <v>346</v>
      </c>
      <c r="D505" s="45">
        <f t="shared" si="54"/>
        <v>18.252742423882378</v>
      </c>
      <c r="E505" s="45"/>
      <c r="F505" s="46">
        <f t="shared" si="55"/>
        <v>150.80551792224358</v>
      </c>
      <c r="G505" s="44">
        <f t="shared" si="56"/>
        <v>41.89042167858</v>
      </c>
      <c r="H505" s="46">
        <f t="shared" si="57"/>
        <v>5.541264667361514</v>
      </c>
    </row>
    <row r="506" spans="1:8" ht="12.75">
      <c r="A506" s="43">
        <f t="shared" si="58"/>
        <v>1.69921875</v>
      </c>
      <c r="B506" s="44">
        <f t="shared" si="52"/>
        <v>1.69921875</v>
      </c>
      <c r="C506" s="45">
        <f t="shared" si="53"/>
        <v>348</v>
      </c>
      <c r="D506" s="45">
        <f t="shared" si="54"/>
        <v>18.510448772169756</v>
      </c>
      <c r="E506" s="45"/>
      <c r="F506" s="46">
        <f t="shared" si="55"/>
        <v>152.93470697355448</v>
      </c>
      <c r="G506" s="44">
        <f t="shared" si="56"/>
        <v>42.48186308219506</v>
      </c>
      <c r="H506" s="46">
        <f t="shared" si="57"/>
        <v>5.619500531822689</v>
      </c>
    </row>
    <row r="507" spans="1:8" ht="12.75">
      <c r="A507" s="43">
        <f t="shared" si="58"/>
        <v>1.708984375</v>
      </c>
      <c r="B507" s="44">
        <f t="shared" si="52"/>
        <v>1.708984375</v>
      </c>
      <c r="C507" s="45">
        <f t="shared" si="53"/>
        <v>350</v>
      </c>
      <c r="D507" s="45">
        <f t="shared" si="54"/>
        <v>18.770608034511536</v>
      </c>
      <c r="E507" s="45"/>
      <c r="F507" s="46">
        <f t="shared" si="55"/>
        <v>155.08416218355003</v>
      </c>
      <c r="G507" s="44">
        <f t="shared" si="56"/>
        <v>43.078933974338156</v>
      </c>
      <c r="H507" s="46">
        <f t="shared" si="57"/>
        <v>5.698481064984385</v>
      </c>
    </row>
    <row r="508" spans="1:8" ht="12.75">
      <c r="A508" s="43">
        <f t="shared" si="58"/>
        <v>1.71875</v>
      </c>
      <c r="B508" s="44">
        <f t="shared" si="52"/>
        <v>1.71875</v>
      </c>
      <c r="C508" s="45">
        <f t="shared" si="53"/>
        <v>352</v>
      </c>
      <c r="D508" s="45">
        <f t="shared" si="54"/>
        <v>19.033243876171515</v>
      </c>
      <c r="E508" s="45"/>
      <c r="F508" s="46">
        <f t="shared" si="55"/>
        <v>157.25407907640306</v>
      </c>
      <c r="G508" s="44">
        <f t="shared" si="56"/>
        <v>43.68168866727953</v>
      </c>
      <c r="H508" s="46">
        <f t="shared" si="57"/>
        <v>5.778213451273308</v>
      </c>
    </row>
    <row r="509" spans="1:8" ht="12.75">
      <c r="A509" s="43">
        <f t="shared" si="58"/>
        <v>1.728515625</v>
      </c>
      <c r="B509" s="44">
        <f t="shared" si="52"/>
        <v>1.728515625</v>
      </c>
      <c r="C509" s="45">
        <f t="shared" si="53"/>
        <v>354</v>
      </c>
      <c r="D509" s="45">
        <f t="shared" si="54"/>
        <v>19.29838037072188</v>
      </c>
      <c r="E509" s="45"/>
      <c r="F509" s="46">
        <f t="shared" si="55"/>
        <v>159.4446565497607</v>
      </c>
      <c r="G509" s="44">
        <f t="shared" si="56"/>
        <v>44.290182410365674</v>
      </c>
      <c r="H509" s="46">
        <f t="shared" si="57"/>
        <v>5.858704999072597</v>
      </c>
    </row>
    <row r="510" spans="1:8" ht="12.75">
      <c r="A510" s="43">
        <f t="shared" si="58"/>
        <v>1.73828125</v>
      </c>
      <c r="B510" s="44">
        <f t="shared" si="52"/>
        <v>1.73828125</v>
      </c>
      <c r="C510" s="45">
        <f t="shared" si="53"/>
        <v>356</v>
      </c>
      <c r="D510" s="45">
        <f t="shared" si="54"/>
        <v>19.566041987647207</v>
      </c>
      <c r="E510" s="45"/>
      <c r="F510" s="46">
        <f t="shared" si="55"/>
        <v>161.65609677232774</v>
      </c>
      <c r="G510" s="44">
        <f t="shared" si="56"/>
        <v>44.90447136157017</v>
      </c>
      <c r="H510" s="46">
        <f t="shared" si="57"/>
        <v>5.939963136958579</v>
      </c>
    </row>
    <row r="511" spans="1:8" ht="12.75">
      <c r="A511" s="43">
        <f t="shared" si="58"/>
        <v>1.748046875</v>
      </c>
      <c r="B511" s="44">
        <f t="shared" si="52"/>
        <v>1.748046875</v>
      </c>
      <c r="C511" s="45">
        <f t="shared" si="53"/>
        <v>358</v>
      </c>
      <c r="D511" s="45">
        <f t="shared" si="54"/>
        <v>19.836253579685973</v>
      </c>
      <c r="E511" s="45"/>
      <c r="F511" s="46">
        <f t="shared" si="55"/>
        <v>163.88860507928123</v>
      </c>
      <c r="G511" s="44">
        <f t="shared" si="56"/>
        <v>45.52461255844225</v>
      </c>
      <c r="H511" s="46">
        <f t="shared" si="57"/>
        <v>6.021995409857844</v>
      </c>
    </row>
    <row r="512" spans="1:8" ht="12.75">
      <c r="A512" s="43">
        <f t="shared" si="58"/>
        <v>1.7578125</v>
      </c>
      <c r="B512" s="44">
        <f t="shared" si="52"/>
        <v>1.7578125</v>
      </c>
      <c r="C512" s="45">
        <f t="shared" si="53"/>
        <v>360</v>
      </c>
      <c r="D512" s="45">
        <f t="shared" si="54"/>
        <v>20.10904036992671</v>
      </c>
      <c r="E512" s="45"/>
      <c r="F512" s="46">
        <f t="shared" si="55"/>
        <v>166.14238986565806</v>
      </c>
      <c r="G512" s="44">
        <f t="shared" si="56"/>
        <v>46.15066388849221</v>
      </c>
      <c r="H512" s="46">
        <f t="shared" si="57"/>
        <v>6.10480947512982</v>
      </c>
    </row>
    <row r="513" spans="1:8" ht="12.75">
      <c r="A513" s="43">
        <f t="shared" si="58"/>
        <v>1.767578125</v>
      </c>
      <c r="B513" s="44">
        <f t="shared" si="52"/>
        <v>1.767578125</v>
      </c>
      <c r="C513" s="45">
        <f t="shared" si="53"/>
        <v>362</v>
      </c>
      <c r="D513" s="45">
        <f t="shared" si="54"/>
        <v>20.38442793867146</v>
      </c>
      <c r="E513" s="45"/>
      <c r="F513" s="46">
        <f t="shared" si="55"/>
        <v>168.41766247781965</v>
      </c>
      <c r="G513" s="44">
        <f t="shared" si="56"/>
        <v>46.78268405904271</v>
      </c>
      <c r="H513" s="46">
        <f t="shared" si="57"/>
        <v>6.188413098578712</v>
      </c>
    </row>
    <row r="514" spans="1:8" ht="12.75">
      <c r="A514" s="43">
        <f t="shared" si="58"/>
        <v>1.77734375</v>
      </c>
      <c r="B514" s="44">
        <f t="shared" si="52"/>
        <v>1.77734375</v>
      </c>
      <c r="C514" s="45">
        <f t="shared" si="53"/>
        <v>364</v>
      </c>
      <c r="D514" s="45">
        <f t="shared" si="54"/>
        <v>20.66244221008776</v>
      </c>
      <c r="E514" s="45"/>
      <c r="F514" s="46">
        <f t="shared" si="55"/>
        <v>170.71463710316982</v>
      </c>
      <c r="G514" s="44">
        <f t="shared" si="56"/>
        <v>47.420732566594864</v>
      </c>
      <c r="H514" s="46">
        <f t="shared" si="57"/>
        <v>6.272814150401243</v>
      </c>
    </row>
    <row r="515" spans="1:8" ht="12.75">
      <c r="A515" s="43">
        <f t="shared" si="58"/>
        <v>1.787109375</v>
      </c>
      <c r="B515" s="44">
        <f t="shared" si="52"/>
        <v>1.787109375</v>
      </c>
      <c r="C515" s="45">
        <f t="shared" si="53"/>
        <v>366</v>
      </c>
      <c r="D515" s="45">
        <f t="shared" si="54"/>
        <v>20.94310943865685</v>
      </c>
      <c r="E515" s="45"/>
      <c r="F515" s="46">
        <f t="shared" si="55"/>
        <v>173.0335306581888</v>
      </c>
      <c r="G515" s="44">
        <f t="shared" si="56"/>
        <v>48.064869665726555</v>
      </c>
      <c r="H515" s="46">
        <f t="shared" si="57"/>
        <v>6.358020601072526</v>
      </c>
    </row>
    <row r="516" spans="1:8" ht="12.75">
      <c r="A516" s="43">
        <f t="shared" si="58"/>
        <v>1.796875</v>
      </c>
      <c r="B516" s="44">
        <f t="shared" si="52"/>
        <v>1.796875</v>
      </c>
      <c r="C516" s="45">
        <f t="shared" si="53"/>
        <v>368</v>
      </c>
      <c r="D516" s="45">
        <f t="shared" si="54"/>
        <v>21.226456195440047</v>
      </c>
      <c r="E516" s="45"/>
      <c r="F516" s="46">
        <f t="shared" si="55"/>
        <v>175.374562674965</v>
      </c>
      <c r="G516" s="44">
        <f t="shared" si="56"/>
        <v>48.71515633757351</v>
      </c>
      <c r="H516" s="46">
        <f t="shared" si="57"/>
        <v>6.444040517176741</v>
      </c>
    </row>
    <row r="517" spans="1:8" ht="12.75">
      <c r="A517" s="43">
        <f t="shared" si="58"/>
        <v>1.806640625</v>
      </c>
      <c r="B517" s="44">
        <f t="shared" si="52"/>
        <v>1.806640625</v>
      </c>
      <c r="C517" s="45">
        <f t="shared" si="53"/>
        <v>370</v>
      </c>
      <c r="D517" s="45">
        <f t="shared" si="54"/>
        <v>21.512509354176007</v>
      </c>
      <c r="E517" s="45"/>
      <c r="F517" s="46">
        <f t="shared" si="55"/>
        <v>177.73795518632957</v>
      </c>
      <c r="G517" s="44">
        <f t="shared" si="56"/>
        <v>49.3716542579222</v>
      </c>
      <c r="H517" s="46">
        <f t="shared" si="57"/>
        <v>6.530882057186463</v>
      </c>
    </row>
    <row r="518" spans="1:8" ht="12.75">
      <c r="A518" s="43">
        <f t="shared" si="58"/>
        <v>1.81640625</v>
      </c>
      <c r="B518" s="44">
        <f t="shared" si="52"/>
        <v>1.81640625</v>
      </c>
      <c r="C518" s="45">
        <f t="shared" si="53"/>
        <v>372</v>
      </c>
      <c r="D518" s="45">
        <f t="shared" si="54"/>
        <v>21.801296077219977</v>
      </c>
      <c r="E518" s="45"/>
      <c r="F518" s="46">
        <f t="shared" si="55"/>
        <v>180.12393260968545</v>
      </c>
      <c r="G518" s="44">
        <f t="shared" si="56"/>
        <v>50.03442576494016</v>
      </c>
      <c r="H518" s="46">
        <f t="shared" si="57"/>
        <v>6.618553467194028</v>
      </c>
    </row>
    <row r="519" spans="1:8" ht="12.75">
      <c r="A519" s="43">
        <f t="shared" si="58"/>
        <v>1.826171875</v>
      </c>
      <c r="B519" s="44">
        <f t="shared" si="52"/>
        <v>1.826171875</v>
      </c>
      <c r="C519" s="45">
        <f t="shared" si="53"/>
        <v>374</v>
      </c>
      <c r="D519" s="45">
        <f t="shared" si="54"/>
        <v>22.09284380134747</v>
      </c>
      <c r="E519" s="45"/>
      <c r="F519" s="46">
        <f t="shared" si="55"/>
        <v>182.53272162971626</v>
      </c>
      <c r="G519" s="44">
        <f t="shared" si="56"/>
        <v>50.70353382659512</v>
      </c>
      <c r="H519" s="46">
        <f t="shared" si="57"/>
        <v>6.707063076601736</v>
      </c>
    </row>
    <row r="520" spans="1:8" ht="12.75">
      <c r="A520" s="43">
        <f t="shared" si="58"/>
        <v>1.8359375</v>
      </c>
      <c r="B520" s="44">
        <f t="shared" si="52"/>
        <v>1.8359375</v>
      </c>
      <c r="C520" s="45">
        <f t="shared" si="53"/>
        <v>376</v>
      </c>
      <c r="D520" s="45">
        <f t="shared" si="54"/>
        <v>22.387180223428125</v>
      </c>
      <c r="E520" s="45"/>
      <c r="F520" s="46">
        <f t="shared" si="55"/>
        <v>184.9645510800226</v>
      </c>
      <c r="G520" s="44">
        <f t="shared" si="56"/>
        <v>51.37904200777617</v>
      </c>
      <c r="H520" s="46">
        <f t="shared" si="57"/>
        <v>6.796419293772647</v>
      </c>
    </row>
    <row r="521" spans="1:8" ht="12.75">
      <c r="A521" s="43">
        <f t="shared" si="58"/>
        <v>1.845703125</v>
      </c>
      <c r="B521" s="44">
        <f t="shared" si="52"/>
        <v>1.845703125</v>
      </c>
      <c r="C521" s="45">
        <f t="shared" si="53"/>
        <v>378</v>
      </c>
      <c r="D521" s="45">
        <f t="shared" si="54"/>
        <v>22.684333285989133</v>
      </c>
      <c r="E521" s="45"/>
      <c r="F521" s="46">
        <f t="shared" si="55"/>
        <v>187.41965182384618</v>
      </c>
      <c r="G521" s="44">
        <f t="shared" si="56"/>
        <v>52.06101443716163</v>
      </c>
      <c r="H521" s="46">
        <f t="shared" si="57"/>
        <v>6.886630601647848</v>
      </c>
    </row>
    <row r="522" spans="1:8" ht="12.75">
      <c r="A522" s="43">
        <f t="shared" si="58"/>
        <v>1.85546875</v>
      </c>
      <c r="B522" s="44">
        <f t="shared" si="52"/>
        <v>1.85546875</v>
      </c>
      <c r="C522" s="45">
        <f t="shared" si="53"/>
        <v>380</v>
      </c>
      <c r="D522" s="45">
        <f t="shared" si="54"/>
        <v>22.984331162682658</v>
      </c>
      <c r="E522" s="45"/>
      <c r="F522" s="46">
        <f t="shared" si="55"/>
        <v>189.89825663400035</v>
      </c>
      <c r="G522" s="44">
        <f t="shared" si="56"/>
        <v>52.74951577386637</v>
      </c>
      <c r="H522" s="46">
        <f t="shared" si="57"/>
        <v>6.977705553334571</v>
      </c>
    </row>
    <row r="523" spans="1:8" ht="12.75">
      <c r="A523" s="43">
        <f t="shared" si="58"/>
        <v>1.865234375</v>
      </c>
      <c r="B523" s="44">
        <f t="shared" si="52"/>
        <v>1.865234375</v>
      </c>
      <c r="C523" s="45">
        <f t="shared" si="53"/>
        <v>382</v>
      </c>
      <c r="D523" s="45">
        <f t="shared" si="54"/>
        <v>23.28720224366527</v>
      </c>
      <c r="E523" s="45"/>
      <c r="F523" s="46">
        <f t="shared" si="55"/>
        <v>192.40060007207413</v>
      </c>
      <c r="G523" s="44">
        <f t="shared" si="56"/>
        <v>53.44461117388739</v>
      </c>
      <c r="H523" s="46">
        <f t="shared" si="57"/>
        <v>7.069652767667614</v>
      </c>
    </row>
    <row r="524" spans="1:8" ht="12.75">
      <c r="A524" s="43">
        <f t="shared" si="58"/>
        <v>1.875</v>
      </c>
      <c r="B524" s="44">
        <f t="shared" si="52"/>
        <v>1.875</v>
      </c>
      <c r="C524" s="45">
        <f t="shared" si="53"/>
        <v>384</v>
      </c>
      <c r="D524" s="45">
        <f t="shared" si="54"/>
        <v>23.592975120911188</v>
      </c>
      <c r="E524" s="45"/>
      <c r="F524" s="46">
        <f t="shared" si="55"/>
        <v>194.92691836708883</v>
      </c>
      <c r="G524" s="44">
        <f t="shared" si="56"/>
        <v>54.14636625639732</v>
      </c>
      <c r="H524" s="46">
        <f t="shared" si="57"/>
        <v>7.162480924750646</v>
      </c>
    </row>
    <row r="525" spans="1:8" ht="12.75">
      <c r="A525" s="43">
        <f t="shared" si="58"/>
        <v>1.884765625</v>
      </c>
      <c r="B525" s="44">
        <f t="shared" si="52"/>
        <v>1.884765625</v>
      </c>
      <c r="C525" s="45">
        <f t="shared" si="53"/>
        <v>386</v>
      </c>
      <c r="D525" s="45">
        <f t="shared" si="54"/>
        <v>23.901678573465745</v>
      </c>
      <c r="E525" s="45"/>
      <c r="F525" s="46">
        <f t="shared" si="55"/>
        <v>197.47744929366138</v>
      </c>
      <c r="G525" s="44">
        <f t="shared" si="56"/>
        <v>54.85484706990092</v>
      </c>
      <c r="H525" s="46">
        <f t="shared" si="57"/>
        <v>7.256198761479382</v>
      </c>
    </row>
    <row r="526" spans="1:8" ht="12.75">
      <c r="A526" s="43">
        <f t="shared" si="58"/>
        <v>1.89453125</v>
      </c>
      <c r="B526" s="44">
        <f aca="true" t="shared" si="59" ref="B526:B589">A526*$C$43</f>
        <v>1.89453125</v>
      </c>
      <c r="C526" s="45">
        <f aca="true" t="shared" si="60" ref="C526:C589">B526/5*1024</f>
        <v>388</v>
      </c>
      <c r="D526" s="45">
        <f aca="true" t="shared" si="61" ref="D526:D589">-9.475184+59.921788*B526-135.60886*B526^2+166.77782*B526^3-111.50394*B526^4+44.218751*B526^5-10.131798*B526^6+1.2482716*B526^7-0.065666262*B526^8+0.00029343852*B526^9</f>
        <v>24.213341552654146</v>
      </c>
      <c r="E526" s="45"/>
      <c r="F526" s="46">
        <f aca="true" t="shared" si="62" ref="F526:F589">(D526*$H$8)*0.91</f>
        <v>200.05243204979777</v>
      </c>
      <c r="G526" s="44">
        <f aca="true" t="shared" si="63" ref="G526:G589">F526*0.277777778</f>
        <v>55.57012005828881</v>
      </c>
      <c r="H526" s="46">
        <f aca="true" t="shared" si="64" ref="H526:H589">F526/27.215</f>
        <v>7.350815067051177</v>
      </c>
    </row>
    <row r="527" spans="1:8" ht="12.75">
      <c r="A527" s="43">
        <f aca="true" t="shared" si="65" ref="A527:A590">(5/512)+A526</f>
        <v>1.904296875</v>
      </c>
      <c r="B527" s="44">
        <f t="shared" si="59"/>
        <v>1.904296875</v>
      </c>
      <c r="C527" s="45">
        <f t="shared" si="60"/>
        <v>390</v>
      </c>
      <c r="D527" s="45">
        <f t="shared" si="61"/>
        <v>24.52799316726305</v>
      </c>
      <c r="E527" s="45"/>
      <c r="F527" s="46">
        <f t="shared" si="62"/>
        <v>202.65210713446226</v>
      </c>
      <c r="G527" s="44">
        <f t="shared" si="63"/>
        <v>56.29225202682887</v>
      </c>
      <c r="H527" s="46">
        <f t="shared" si="64"/>
        <v>7.44633867846637</v>
      </c>
    </row>
    <row r="528" spans="1:8" ht="12.75">
      <c r="A528" s="43">
        <f t="shared" si="65"/>
        <v>1.9140625</v>
      </c>
      <c r="B528" s="44">
        <f t="shared" si="59"/>
        <v>1.9140625</v>
      </c>
      <c r="C528" s="45">
        <f t="shared" si="60"/>
        <v>392</v>
      </c>
      <c r="D528" s="45">
        <f t="shared" si="61"/>
        <v>24.84566266869779</v>
      </c>
      <c r="E528" s="45"/>
      <c r="F528" s="46">
        <f t="shared" si="62"/>
        <v>205.27671622494532</v>
      </c>
      <c r="G528" s="44">
        <f t="shared" si="63"/>
        <v>57.02131010810185</v>
      </c>
      <c r="H528" s="46">
        <f t="shared" si="64"/>
        <v>7.542778476022242</v>
      </c>
    </row>
    <row r="529" spans="1:8" ht="12.75">
      <c r="A529" s="43">
        <f t="shared" si="65"/>
        <v>1.923828125</v>
      </c>
      <c r="B529" s="44">
        <f t="shared" si="59"/>
        <v>1.923828125</v>
      </c>
      <c r="C529" s="45">
        <f t="shared" si="60"/>
        <v>394</v>
      </c>
      <c r="D529" s="45">
        <f t="shared" si="61"/>
        <v>25.16637943613923</v>
      </c>
      <c r="E529" s="45"/>
      <c r="F529" s="46">
        <f t="shared" si="62"/>
        <v>207.9265020542282</v>
      </c>
      <c r="G529" s="44">
        <f t="shared" si="63"/>
        <v>57.75736172793594</v>
      </c>
      <c r="H529" s="46">
        <f t="shared" si="64"/>
        <v>7.640143378806842</v>
      </c>
    </row>
    <row r="530" spans="1:8" ht="12.75">
      <c r="A530" s="43">
        <f t="shared" si="65"/>
        <v>1.93359375</v>
      </c>
      <c r="B530" s="44">
        <f t="shared" si="59"/>
        <v>1.93359375</v>
      </c>
      <c r="C530" s="45">
        <f t="shared" si="60"/>
        <v>396</v>
      </c>
      <c r="D530" s="45">
        <f t="shared" si="61"/>
        <v>25.490172961704165</v>
      </c>
      <c r="E530" s="45"/>
      <c r="F530" s="46">
        <f t="shared" si="62"/>
        <v>210.60170828837735</v>
      </c>
      <c r="G530" s="44">
        <f t="shared" si="63"/>
        <v>58.50047457134964</v>
      </c>
      <c r="H530" s="46">
        <f t="shared" si="64"/>
        <v>7.738442340193913</v>
      </c>
    </row>
    <row r="531" spans="1:8" ht="12.75">
      <c r="A531" s="43">
        <f t="shared" si="65"/>
        <v>1.943359375</v>
      </c>
      <c r="B531" s="44">
        <f t="shared" si="59"/>
        <v>1.943359375</v>
      </c>
      <c r="C531" s="45">
        <f t="shared" si="60"/>
        <v>398</v>
      </c>
      <c r="D531" s="45">
        <f t="shared" si="61"/>
        <v>25.81707283562413</v>
      </c>
      <c r="E531" s="45"/>
      <c r="F531" s="46">
        <f t="shared" si="62"/>
        <v>213.30257940409058</v>
      </c>
      <c r="G531" s="44">
        <f t="shared" si="63"/>
        <v>59.25071654853684</v>
      </c>
      <c r="H531" s="46">
        <f t="shared" si="64"/>
        <v>7.8376843433433985</v>
      </c>
    </row>
    <row r="532" spans="1:8" ht="12.75">
      <c r="A532" s="43">
        <f t="shared" si="65"/>
        <v>1.953125</v>
      </c>
      <c r="B532" s="44">
        <f t="shared" si="59"/>
        <v>1.953125</v>
      </c>
      <c r="C532" s="45">
        <f t="shared" si="60"/>
        <v>400</v>
      </c>
      <c r="D532" s="45">
        <f t="shared" si="61"/>
        <v>26.14710873145614</v>
      </c>
      <c r="E532" s="45"/>
      <c r="F532" s="46">
        <f t="shared" si="62"/>
        <v>216.02936056650677</v>
      </c>
      <c r="G532" s="44">
        <f t="shared" si="63"/>
        <v>60.008155760925064</v>
      </c>
      <c r="H532" s="46">
        <f t="shared" si="64"/>
        <v>7.937878396711621</v>
      </c>
    </row>
    <row r="533" spans="1:8" ht="12.75">
      <c r="A533" s="43">
        <f t="shared" si="65"/>
        <v>1.962890625</v>
      </c>
      <c r="B533" s="44">
        <f t="shared" si="59"/>
        <v>1.962890625</v>
      </c>
      <c r="C533" s="45">
        <f t="shared" si="60"/>
        <v>402</v>
      </c>
      <c r="D533" s="45">
        <f t="shared" si="61"/>
        <v>26.48031039133431</v>
      </c>
      <c r="E533" s="45"/>
      <c r="F533" s="46">
        <f t="shared" si="62"/>
        <v>218.7822975073542</v>
      </c>
      <c r="G533" s="44">
        <f t="shared" si="63"/>
        <v>60.77286046732778</v>
      </c>
      <c r="H533" s="46">
        <f t="shared" si="64"/>
        <v>8.039033529573919</v>
      </c>
    </row>
    <row r="534" spans="1:8" ht="12.75">
      <c r="A534" s="43">
        <f t="shared" si="65"/>
        <v>1.97265625</v>
      </c>
      <c r="B534" s="44">
        <f t="shared" si="59"/>
        <v>1.97265625</v>
      </c>
      <c r="C534" s="45">
        <f t="shared" si="60"/>
        <v>404</v>
      </c>
      <c r="D534" s="45">
        <f t="shared" si="61"/>
        <v>26.816707611277177</v>
      </c>
      <c r="E534" s="45"/>
      <c r="F534" s="46">
        <f t="shared" si="62"/>
        <v>221.56163640355808</v>
      </c>
      <c r="G534" s="44">
        <f t="shared" si="63"/>
        <v>61.54489905022427</v>
      </c>
      <c r="H534" s="46">
        <f t="shared" si="64"/>
        <v>8.141158787564141</v>
      </c>
    </row>
    <row r="535" spans="1:8" ht="12.75">
      <c r="A535" s="43">
        <f t="shared" si="65"/>
        <v>1.982421875</v>
      </c>
      <c r="B535" s="44">
        <f t="shared" si="59"/>
        <v>1.982421875</v>
      </c>
      <c r="C535" s="45">
        <f t="shared" si="60"/>
        <v>406</v>
      </c>
      <c r="D535" s="45">
        <f t="shared" si="61"/>
        <v>27.15633022655607</v>
      </c>
      <c r="E535" s="45"/>
      <c r="F535" s="46">
        <f t="shared" si="62"/>
        <v>224.36762375635314</v>
      </c>
      <c r="G535" s="44">
        <f t="shared" si="63"/>
        <v>62.32433998217979</v>
      </c>
      <c r="H535" s="46">
        <f t="shared" si="64"/>
        <v>8.244263228232708</v>
      </c>
    </row>
    <row r="536" spans="1:8" ht="12.75">
      <c r="A536" s="43">
        <f t="shared" si="65"/>
        <v>1.9921875</v>
      </c>
      <c r="B536" s="44">
        <f t="shared" si="59"/>
        <v>1.9921875</v>
      </c>
      <c r="C536" s="45">
        <f t="shared" si="60"/>
        <v>408</v>
      </c>
      <c r="D536" s="45">
        <f t="shared" si="61"/>
        <v>27.499208097143967</v>
      </c>
      <c r="E536" s="45"/>
      <c r="F536" s="46">
        <f t="shared" si="62"/>
        <v>227.20050627106107</v>
      </c>
      <c r="G536" s="44">
        <f t="shared" si="63"/>
        <v>63.1112517924504</v>
      </c>
      <c r="H536" s="46">
        <f t="shared" si="64"/>
        <v>8.348355916629105</v>
      </c>
    </row>
    <row r="537" spans="1:8" ht="12.75">
      <c r="A537" s="43">
        <f t="shared" si="65"/>
        <v>2.001953125</v>
      </c>
      <c r="B537" s="44">
        <f t="shared" si="59"/>
        <v>2.001953125</v>
      </c>
      <c r="C537" s="45">
        <f t="shared" si="60"/>
        <v>410</v>
      </c>
      <c r="D537" s="45">
        <f t="shared" si="61"/>
        <v>27.845371093248648</v>
      </c>
      <c r="E537" s="45"/>
      <c r="F537" s="46">
        <f t="shared" si="62"/>
        <v>230.06053073756414</v>
      </c>
      <c r="G537" s="44">
        <f t="shared" si="63"/>
        <v>63.90570303378126</v>
      </c>
      <c r="H537" s="46">
        <f t="shared" si="64"/>
        <v>8.453445920909944</v>
      </c>
    </row>
    <row r="538" spans="1:8" ht="12.75">
      <c r="A538" s="43">
        <f t="shared" si="65"/>
        <v>2.01171875</v>
      </c>
      <c r="B538" s="44">
        <f t="shared" si="59"/>
        <v>2.01171875</v>
      </c>
      <c r="C538" s="45">
        <f t="shared" si="60"/>
        <v>412</v>
      </c>
      <c r="D538" s="45">
        <f t="shared" si="61"/>
        <v>28.19484908094422</v>
      </c>
      <c r="E538" s="45"/>
      <c r="F538" s="46">
        <f t="shared" si="62"/>
        <v>232.94794391159192</v>
      </c>
      <c r="G538" s="44">
        <f t="shared" si="63"/>
        <v>64.70776224943063</v>
      </c>
      <c r="H538" s="46">
        <f t="shared" si="64"/>
        <v>8.55954230797692</v>
      </c>
    </row>
    <row r="539" spans="1:8" ht="12.75">
      <c r="A539" s="43">
        <f t="shared" si="65"/>
        <v>2.021484375</v>
      </c>
      <c r="B539" s="44">
        <f t="shared" si="59"/>
        <v>2.021484375</v>
      </c>
      <c r="C539" s="45">
        <f t="shared" si="60"/>
        <v>414</v>
      </c>
      <c r="D539" s="45">
        <f t="shared" si="61"/>
        <v>28.547671907911493</v>
      </c>
      <c r="E539" s="45"/>
      <c r="F539" s="46">
        <f t="shared" si="62"/>
        <v>235.86299239690732</v>
      </c>
      <c r="G539" s="44">
        <f t="shared" si="63"/>
        <v>65.5174979404438</v>
      </c>
      <c r="H539" s="46">
        <f t="shared" si="64"/>
        <v>8.666654139147798</v>
      </c>
    </row>
    <row r="540" spans="1:8" ht="12.75">
      <c r="A540" s="43">
        <f t="shared" si="65"/>
        <v>2.03125</v>
      </c>
      <c r="B540" s="44">
        <f t="shared" si="59"/>
        <v>2.03125</v>
      </c>
      <c r="C540" s="45">
        <f t="shared" si="60"/>
        <v>416</v>
      </c>
      <c r="D540" s="45">
        <f t="shared" si="61"/>
        <v>28.903869389296215</v>
      </c>
      <c r="E540" s="45"/>
      <c r="F540" s="46">
        <f t="shared" si="62"/>
        <v>238.8059225284659</v>
      </c>
      <c r="G540" s="44">
        <f t="shared" si="63"/>
        <v>66.3349785331974</v>
      </c>
      <c r="H540" s="46">
        <f t="shared" si="64"/>
        <v>8.77479046586316</v>
      </c>
    </row>
    <row r="541" spans="1:8" ht="12.75">
      <c r="A541" s="43">
        <f t="shared" si="65"/>
        <v>2.041015625</v>
      </c>
      <c r="B541" s="44">
        <f t="shared" si="59"/>
        <v>2.041015625</v>
      </c>
      <c r="C541" s="45">
        <f t="shared" si="60"/>
        <v>418</v>
      </c>
      <c r="D541" s="45">
        <f t="shared" si="61"/>
        <v>29.263471293696135</v>
      </c>
      <c r="E541" s="45"/>
      <c r="F541" s="46">
        <f t="shared" si="62"/>
        <v>241.77698025664048</v>
      </c>
      <c r="G541" s="44">
        <f t="shared" si="63"/>
        <v>67.16027234723946</v>
      </c>
      <c r="H541" s="46">
        <f t="shared" si="64"/>
        <v>8.883960325432316</v>
      </c>
    </row>
    <row r="542" spans="1:8" ht="12.75">
      <c r="A542" s="43">
        <f t="shared" si="65"/>
        <v>2.05078125</v>
      </c>
      <c r="B542" s="44">
        <f t="shared" si="59"/>
        <v>2.05078125</v>
      </c>
      <c r="C542" s="45">
        <f t="shared" si="60"/>
        <v>420</v>
      </c>
      <c r="D542" s="45">
        <f t="shared" si="61"/>
        <v>29.626507329284962</v>
      </c>
      <c r="E542" s="45"/>
      <c r="F542" s="46">
        <f t="shared" si="62"/>
        <v>244.77641103257568</v>
      </c>
      <c r="G542" s="44">
        <f t="shared" si="63"/>
        <v>67.99344756344355</v>
      </c>
      <c r="H542" s="46">
        <f t="shared" si="64"/>
        <v>8.994172736820712</v>
      </c>
    </row>
    <row r="543" spans="1:8" ht="12.75">
      <c r="A543" s="43">
        <f t="shared" si="65"/>
        <v>2.060546875</v>
      </c>
      <c r="B543" s="44">
        <f t="shared" si="59"/>
        <v>2.060546875</v>
      </c>
      <c r="C543" s="45">
        <f t="shared" si="60"/>
        <v>422</v>
      </c>
      <c r="D543" s="45">
        <f t="shared" si="61"/>
        <v>29.99300713008854</v>
      </c>
      <c r="E543" s="45"/>
      <c r="F543" s="46">
        <f t="shared" si="62"/>
        <v>247.80445969480112</v>
      </c>
      <c r="G543" s="44">
        <f t="shared" si="63"/>
        <v>68.83457219251241</v>
      </c>
      <c r="H543" s="46">
        <f t="shared" si="64"/>
        <v>9.105436696483599</v>
      </c>
    </row>
    <row r="544" spans="1:8" ht="12.75">
      <c r="A544" s="43">
        <f t="shared" si="65"/>
        <v>2.0703125</v>
      </c>
      <c r="B544" s="44">
        <f t="shared" si="59"/>
        <v>2.0703125</v>
      </c>
      <c r="C544" s="45">
        <f t="shared" si="60"/>
        <v>424</v>
      </c>
      <c r="D544" s="45">
        <f t="shared" si="61"/>
        <v>30.36300024241463</v>
      </c>
      <c r="E544" s="45"/>
      <c r="F544" s="46">
        <f t="shared" si="62"/>
        <v>250.86137035711303</v>
      </c>
      <c r="G544" s="44">
        <f t="shared" si="63"/>
        <v>69.68371404383392</v>
      </c>
      <c r="H544" s="46">
        <f t="shared" si="64"/>
        <v>9.217761174246299</v>
      </c>
    </row>
    <row r="545" spans="1:8" ht="12.75">
      <c r="A545" s="43">
        <f t="shared" si="65"/>
        <v>2.080078125</v>
      </c>
      <c r="B545" s="44">
        <f t="shared" si="59"/>
        <v>2.080078125</v>
      </c>
      <c r="C545" s="45">
        <f t="shared" si="60"/>
        <v>426</v>
      </c>
      <c r="D545" s="45">
        <f t="shared" si="61"/>
        <v>30.736516111450896</v>
      </c>
      <c r="E545" s="45"/>
      <c r="F545" s="46">
        <f t="shared" si="62"/>
        <v>253.94738629784587</v>
      </c>
      <c r="G545" s="44">
        <f t="shared" si="63"/>
        <v>70.54094069472326</v>
      </c>
      <c r="H545" s="46">
        <f t="shared" si="64"/>
        <v>9.331155109235564</v>
      </c>
    </row>
    <row r="546" spans="1:8" ht="12.75">
      <c r="A546" s="43">
        <f t="shared" si="65"/>
        <v>2.08984375</v>
      </c>
      <c r="B546" s="44">
        <f t="shared" si="59"/>
        <v>2.08984375</v>
      </c>
      <c r="C546" s="45">
        <f t="shared" si="60"/>
        <v>428</v>
      </c>
      <c r="D546" s="45">
        <f t="shared" si="61"/>
        <v>31.113584068041753</v>
      </c>
      <c r="E546" s="45"/>
      <c r="F546" s="46">
        <f t="shared" si="62"/>
        <v>257.0627498506215</v>
      </c>
      <c r="G546" s="44">
        <f t="shared" si="63"/>
        <v>71.40631946007547</v>
      </c>
      <c r="H546" s="46">
        <f t="shared" si="64"/>
        <v>9.445627405865203</v>
      </c>
    </row>
    <row r="547" spans="1:8" ht="12.75">
      <c r="A547" s="43">
        <f t="shared" si="65"/>
        <v>2.099609375</v>
      </c>
      <c r="B547" s="44">
        <f t="shared" si="59"/>
        <v>2.099609375</v>
      </c>
      <c r="C547" s="45">
        <f t="shared" si="60"/>
        <v>430</v>
      </c>
      <c r="D547" s="45">
        <f t="shared" si="61"/>
        <v>31.494233315644227</v>
      </c>
      <c r="E547" s="45"/>
      <c r="F547" s="46">
        <f t="shared" si="62"/>
        <v>260.2077022965781</v>
      </c>
      <c r="G547" s="44">
        <f t="shared" si="63"/>
        <v>72.27991736242895</v>
      </c>
      <c r="H547" s="46">
        <f t="shared" si="64"/>
        <v>9.5611869298761</v>
      </c>
    </row>
    <row r="548" spans="1:8" ht="12.75">
      <c r="A548" s="43">
        <f t="shared" si="65"/>
        <v>2.109375</v>
      </c>
      <c r="B548" s="44">
        <f t="shared" si="59"/>
        <v>2.109375</v>
      </c>
      <c r="C548" s="45">
        <f t="shared" si="60"/>
        <v>432</v>
      </c>
      <c r="D548" s="45">
        <f t="shared" si="61"/>
        <v>31.878492917483907</v>
      </c>
      <c r="E548" s="45"/>
      <c r="F548" s="46">
        <f t="shared" si="62"/>
        <v>263.38248375825077</v>
      </c>
      <c r="G548" s="44">
        <f t="shared" si="63"/>
        <v>73.16180110248798</v>
      </c>
      <c r="H548" s="46">
        <f t="shared" si="64"/>
        <v>9.677842504436919</v>
      </c>
    </row>
    <row r="549" spans="1:8" ht="12.75">
      <c r="A549" s="43">
        <f t="shared" si="65"/>
        <v>2.119140625</v>
      </c>
      <c r="B549" s="44">
        <f t="shared" si="59"/>
        <v>2.119140625</v>
      </c>
      <c r="C549" s="45">
        <f t="shared" si="60"/>
        <v>434</v>
      </c>
      <c r="D549" s="45">
        <f t="shared" si="61"/>
        <v>32.26639178390907</v>
      </c>
      <c r="E549" s="45"/>
      <c r="F549" s="46">
        <f t="shared" si="62"/>
        <v>266.5873330950912</v>
      </c>
      <c r="G549" s="44">
        <f t="shared" si="63"/>
        <v>74.0520370301003</v>
      </c>
      <c r="H549" s="46">
        <f t="shared" si="64"/>
        <v>9.795602906305023</v>
      </c>
    </row>
    <row r="550" spans="1:8" ht="12.75">
      <c r="A550" s="43">
        <f t="shared" si="65"/>
        <v>2.12890625</v>
      </c>
      <c r="B550" s="44">
        <f t="shared" si="59"/>
        <v>2.12890625</v>
      </c>
      <c r="C550" s="45">
        <f t="shared" si="60"/>
        <v>436</v>
      </c>
      <c r="D550" s="45">
        <f t="shared" si="61"/>
        <v>32.657958659956904</v>
      </c>
      <c r="E550" s="45"/>
      <c r="F550" s="46">
        <f t="shared" si="62"/>
        <v>269.82248780073826</v>
      </c>
      <c r="G550" s="44">
        <f t="shared" si="63"/>
        <v>74.95069111572117</v>
      </c>
      <c r="H550" s="46">
        <f t="shared" si="64"/>
        <v>9.914476862051746</v>
      </c>
    </row>
    <row r="551" spans="1:8" ht="12.75">
      <c r="A551" s="43">
        <f t="shared" si="65"/>
        <v>2.138671875</v>
      </c>
      <c r="B551" s="44">
        <f t="shared" si="59"/>
        <v>2.138671875</v>
      </c>
      <c r="C551" s="45">
        <f t="shared" si="60"/>
        <v>438</v>
      </c>
      <c r="D551" s="45">
        <f t="shared" si="61"/>
        <v>33.053222113136236</v>
      </c>
      <c r="E551" s="45"/>
      <c r="F551" s="46">
        <f t="shared" si="62"/>
        <v>273.0881839020787</v>
      </c>
      <c r="G551" s="44">
        <f t="shared" si="63"/>
        <v>75.85782892237478</v>
      </c>
      <c r="H551" s="46">
        <f t="shared" si="64"/>
        <v>10.034473044353433</v>
      </c>
    </row>
    <row r="552" spans="1:8" ht="12.75">
      <c r="A552" s="43">
        <f t="shared" si="65"/>
        <v>2.1484375</v>
      </c>
      <c r="B552" s="44">
        <f t="shared" si="59"/>
        <v>2.1484375</v>
      </c>
      <c r="C552" s="45">
        <f t="shared" si="60"/>
        <v>440</v>
      </c>
      <c r="D552" s="45">
        <f t="shared" si="61"/>
        <v>33.4522105214411</v>
      </c>
      <c r="E552" s="45"/>
      <c r="F552" s="46">
        <f t="shared" si="62"/>
        <v>276.3846558602136</v>
      </c>
      <c r="G552" s="44">
        <f t="shared" si="63"/>
        <v>76.77351557814481</v>
      </c>
      <c r="H552" s="46">
        <f t="shared" si="64"/>
        <v>10.155600068352513</v>
      </c>
    </row>
    <row r="553" spans="1:8" ht="12.75">
      <c r="A553" s="43">
        <f t="shared" si="65"/>
        <v>2.158203125</v>
      </c>
      <c r="B553" s="44">
        <f t="shared" si="59"/>
        <v>2.158203125</v>
      </c>
      <c r="C553" s="45">
        <f t="shared" si="60"/>
        <v>442</v>
      </c>
      <c r="D553" s="45">
        <f t="shared" si="61"/>
        <v>33.854952061592556</v>
      </c>
      <c r="E553" s="45"/>
      <c r="F553" s="46">
        <f t="shared" si="62"/>
        <v>279.7121364733117</v>
      </c>
      <c r="G553" s="44">
        <f t="shared" si="63"/>
        <v>77.69781574918927</v>
      </c>
      <c r="H553" s="46">
        <f t="shared" si="64"/>
        <v>10.277866488087883</v>
      </c>
    </row>
    <row r="554" spans="1:8" ht="12.75">
      <c r="A554" s="43">
        <f t="shared" si="65"/>
        <v>2.16796875</v>
      </c>
      <c r="B554" s="44">
        <f t="shared" si="59"/>
        <v>2.16796875</v>
      </c>
      <c r="C554" s="45">
        <f t="shared" si="60"/>
        <v>444</v>
      </c>
      <c r="D554" s="45">
        <f t="shared" si="61"/>
        <v>34.2614746975258</v>
      </c>
      <c r="E554" s="45"/>
      <c r="F554" s="46">
        <f t="shared" si="62"/>
        <v>283.0708567814893</v>
      </c>
      <c r="G554" s="44">
        <f t="shared" si="63"/>
        <v>78.63079361331832</v>
      </c>
      <c r="H554" s="46">
        <f t="shared" si="64"/>
        <v>10.40128079299979</v>
      </c>
    </row>
    <row r="555" spans="1:8" ht="12.75">
      <c r="A555" s="43">
        <f t="shared" si="65"/>
        <v>2.177734375</v>
      </c>
      <c r="B555" s="44">
        <f t="shared" si="59"/>
        <v>2.177734375</v>
      </c>
      <c r="C555" s="45">
        <f t="shared" si="60"/>
        <v>446</v>
      </c>
      <c r="D555" s="45">
        <f t="shared" si="61"/>
        <v>34.67180616912866</v>
      </c>
      <c r="E555" s="45"/>
      <c r="F555" s="46">
        <f t="shared" si="62"/>
        <v>286.4610459737665</v>
      </c>
      <c r="G555" s="44">
        <f t="shared" si="63"/>
        <v>79.5725128341487</v>
      </c>
      <c r="H555" s="46">
        <f t="shared" si="64"/>
        <v>10.525851404510986</v>
      </c>
    </row>
    <row r="556" spans="1:8" ht="12.75">
      <c r="A556" s="43">
        <f t="shared" si="65"/>
        <v>2.1875</v>
      </c>
      <c r="B556" s="44">
        <f t="shared" si="59"/>
        <v>2.1875</v>
      </c>
      <c r="C556" s="45">
        <f t="shared" si="60"/>
        <v>448</v>
      </c>
      <c r="D556" s="45">
        <f t="shared" si="61"/>
        <v>35.08597398122763</v>
      </c>
      <c r="E556" s="45"/>
      <c r="F556" s="46">
        <f t="shared" si="62"/>
        <v>289.8829312970692</v>
      </c>
      <c r="G556" s="44">
        <f t="shared" si="63"/>
        <v>80.52303653582653</v>
      </c>
      <c r="H556" s="46">
        <f t="shared" si="64"/>
        <v>10.65158667268305</v>
      </c>
    </row>
    <row r="557" spans="1:8" ht="12.75">
      <c r="A557" s="43">
        <f t="shared" si="65"/>
        <v>2.197265625</v>
      </c>
      <c r="B557" s="44">
        <f t="shared" si="59"/>
        <v>2.197265625</v>
      </c>
      <c r="C557" s="45">
        <f t="shared" si="60"/>
        <v>450</v>
      </c>
      <c r="D557" s="45">
        <f t="shared" si="61"/>
        <v>35.50400539284573</v>
      </c>
      <c r="E557" s="45"/>
      <c r="F557" s="46">
        <f t="shared" si="62"/>
        <v>293.33673796747667</v>
      </c>
      <c r="G557" s="44">
        <f t="shared" si="63"/>
        <v>81.48242727837389</v>
      </c>
      <c r="H557" s="46">
        <f t="shared" si="64"/>
        <v>10.778494872955234</v>
      </c>
    </row>
    <row r="558" spans="1:8" ht="12.75">
      <c r="A558" s="43">
        <f t="shared" si="65"/>
        <v>2.20703125</v>
      </c>
      <c r="B558" s="44">
        <f t="shared" si="59"/>
        <v>2.20703125</v>
      </c>
      <c r="C558" s="45">
        <f t="shared" si="60"/>
        <v>452</v>
      </c>
      <c r="D558" s="45">
        <f t="shared" si="61"/>
        <v>35.92592740672523</v>
      </c>
      <c r="E558" s="45"/>
      <c r="F558" s="46">
        <f t="shared" si="62"/>
        <v>296.8226890836575</v>
      </c>
      <c r="G558" s="44">
        <f t="shared" si="63"/>
        <v>82.45074703364322</v>
      </c>
      <c r="H558" s="46">
        <f t="shared" si="64"/>
        <v>10.906584202963716</v>
      </c>
    </row>
    <row r="559" spans="1:8" ht="12.75">
      <c r="A559" s="43">
        <f t="shared" si="65"/>
        <v>2.216796875</v>
      </c>
      <c r="B559" s="44">
        <f t="shared" si="59"/>
        <v>2.216796875</v>
      </c>
      <c r="C559" s="45">
        <f t="shared" si="60"/>
        <v>454</v>
      </c>
      <c r="D559" s="45">
        <f t="shared" si="61"/>
        <v>36.351766759127244</v>
      </c>
      <c r="E559" s="45"/>
      <c r="F559" s="46">
        <f t="shared" si="62"/>
        <v>300.34100554259317</v>
      </c>
      <c r="G559" s="44">
        <f t="shared" si="63"/>
        <v>83.4280571619072</v>
      </c>
      <c r="H559" s="46">
        <f t="shared" si="64"/>
        <v>11.035862779444908</v>
      </c>
    </row>
    <row r="560" spans="1:8" ht="12.75">
      <c r="A560" s="43">
        <f t="shared" si="65"/>
        <v>2.2265625</v>
      </c>
      <c r="B560" s="44">
        <f t="shared" si="59"/>
        <v>2.2265625</v>
      </c>
      <c r="C560" s="45">
        <f t="shared" si="60"/>
        <v>456</v>
      </c>
      <c r="D560" s="45">
        <f t="shared" si="61"/>
        <v>36.78154990991438</v>
      </c>
      <c r="E560" s="45"/>
      <c r="F560" s="46">
        <f t="shared" si="62"/>
        <v>303.89190595764006</v>
      </c>
      <c r="G560" s="44">
        <f t="shared" si="63"/>
        <v>84.41441838909822</v>
      </c>
      <c r="H560" s="46">
        <f t="shared" si="64"/>
        <v>11.166338635224694</v>
      </c>
    </row>
    <row r="561" spans="1:8" ht="12.75">
      <c r="A561" s="43">
        <f t="shared" si="65"/>
        <v>2.236328125</v>
      </c>
      <c r="B561" s="44">
        <f t="shared" si="59"/>
        <v>2.236328125</v>
      </c>
      <c r="C561" s="45">
        <f t="shared" si="60"/>
        <v>458</v>
      </c>
      <c r="D561" s="45">
        <f t="shared" si="61"/>
        <v>37.21530303292099</v>
      </c>
      <c r="E561" s="45"/>
      <c r="F561" s="46">
        <f t="shared" si="62"/>
        <v>307.4756065789678</v>
      </c>
      <c r="G561" s="44">
        <f t="shared" si="63"/>
        <v>85.40989078470786</v>
      </c>
      <c r="H561" s="46">
        <f t="shared" si="64"/>
        <v>11.298019716294977</v>
      </c>
    </row>
    <row r="562" spans="1:8" ht="12.75">
      <c r="A562" s="43">
        <f t="shared" si="65"/>
        <v>2.24609375</v>
      </c>
      <c r="B562" s="44">
        <f t="shared" si="59"/>
        <v>2.24609375</v>
      </c>
      <c r="C562" s="45">
        <f t="shared" si="60"/>
        <v>460</v>
      </c>
      <c r="D562" s="45">
        <f t="shared" si="61"/>
        <v>37.65305200661811</v>
      </c>
      <c r="E562" s="45"/>
      <c r="F562" s="46">
        <f t="shared" si="62"/>
        <v>311.0923212164323</v>
      </c>
      <c r="G562" s="44">
        <f t="shared" si="63"/>
        <v>86.41453374036281</v>
      </c>
      <c r="H562" s="46">
        <f t="shared" si="64"/>
        <v>11.430913878979691</v>
      </c>
    </row>
    <row r="563" spans="1:8" ht="12.75">
      <c r="A563" s="43">
        <f t="shared" si="65"/>
        <v>2.255859375</v>
      </c>
      <c r="B563" s="44">
        <f t="shared" si="59"/>
        <v>2.255859375</v>
      </c>
      <c r="C563" s="45">
        <f t="shared" si="60"/>
        <v>462</v>
      </c>
      <c r="D563" s="45">
        <f t="shared" si="61"/>
        <v>38.09482240507779</v>
      </c>
      <c r="E563" s="45"/>
      <c r="F563" s="46">
        <f t="shared" si="62"/>
        <v>314.7422611649224</v>
      </c>
      <c r="G563" s="44">
        <f t="shared" si="63"/>
        <v>87.42840594908783</v>
      </c>
      <c r="H563" s="46">
        <f t="shared" si="64"/>
        <v>11.56502888719171</v>
      </c>
    </row>
    <row r="564" spans="1:8" ht="12.75">
      <c r="A564" s="43">
        <f t="shared" si="65"/>
        <v>2.265625</v>
      </c>
      <c r="B564" s="44">
        <f t="shared" si="59"/>
        <v>2.265625</v>
      </c>
      <c r="C564" s="45">
        <f t="shared" si="60"/>
        <v>464</v>
      </c>
      <c r="D564" s="45">
        <f t="shared" si="61"/>
        <v>38.54063948924419</v>
      </c>
      <c r="E564" s="45"/>
      <c r="F564" s="46">
        <f t="shared" si="62"/>
        <v>318.42563513224087</v>
      </c>
      <c r="G564" s="44">
        <f t="shared" si="63"/>
        <v>88.4515653852726</v>
      </c>
      <c r="H564" s="46">
        <f t="shared" si="64"/>
        <v>11.700372409782872</v>
      </c>
    </row>
    <row r="565" spans="1:8" ht="12.75">
      <c r="A565" s="43">
        <f t="shared" si="65"/>
        <v>2.275390625</v>
      </c>
      <c r="B565" s="44">
        <f t="shared" si="59"/>
        <v>2.275390625</v>
      </c>
      <c r="C565" s="45">
        <f t="shared" si="60"/>
        <v>466</v>
      </c>
      <c r="D565" s="45">
        <f t="shared" si="61"/>
        <v>38.99052819851517</v>
      </c>
      <c r="E565" s="45"/>
      <c r="F565" s="46">
        <f t="shared" si="62"/>
        <v>322.1426491695512</v>
      </c>
      <c r="G565" s="44">
        <f t="shared" si="63"/>
        <v>89.48406928535147</v>
      </c>
      <c r="H565" s="46">
        <f t="shared" si="64"/>
        <v>11.836952017988285</v>
      </c>
    </row>
    <row r="566" spans="1:8" ht="12.75">
      <c r="A566" s="43">
        <f t="shared" si="65"/>
        <v>2.28515625</v>
      </c>
      <c r="B566" s="44">
        <f t="shared" si="59"/>
        <v>2.28515625</v>
      </c>
      <c r="C566" s="45">
        <f t="shared" si="60"/>
        <v>468</v>
      </c>
      <c r="D566" s="45">
        <f t="shared" si="61"/>
        <v>39.44451314263977</v>
      </c>
      <c r="E566" s="45"/>
      <c r="F566" s="46">
        <f t="shared" si="62"/>
        <v>325.89350660443347</v>
      </c>
      <c r="G566" s="44">
        <f t="shared" si="63"/>
        <v>90.52597412920784</v>
      </c>
      <c r="H566" s="46">
        <f t="shared" si="64"/>
        <v>11.974775182966507</v>
      </c>
    </row>
    <row r="567" spans="1:8" ht="12.75">
      <c r="A567" s="43">
        <f t="shared" si="65"/>
        <v>2.294921875</v>
      </c>
      <c r="B567" s="44">
        <f t="shared" si="59"/>
        <v>2.294921875</v>
      </c>
      <c r="C567" s="45">
        <f t="shared" si="60"/>
        <v>470</v>
      </c>
      <c r="D567" s="45">
        <f t="shared" si="61"/>
        <v>39.902618593932544</v>
      </c>
      <c r="E567" s="45"/>
      <c r="F567" s="46">
        <f t="shared" si="62"/>
        <v>329.67840797655924</v>
      </c>
      <c r="G567" s="44">
        <f t="shared" si="63"/>
        <v>91.5773356223061</v>
      </c>
      <c r="H567" s="46">
        <f t="shared" si="64"/>
        <v>12.113849273435944</v>
      </c>
    </row>
    <row r="568" spans="1:8" ht="12.75">
      <c r="A568" s="43">
        <f t="shared" si="65"/>
        <v>2.3046875</v>
      </c>
      <c r="B568" s="44">
        <f t="shared" si="59"/>
        <v>2.3046875</v>
      </c>
      <c r="C568" s="45">
        <f t="shared" si="60"/>
        <v>472</v>
      </c>
      <c r="D568" s="45">
        <f t="shared" si="61"/>
        <v>40.36486847982126</v>
      </c>
      <c r="E568" s="45"/>
      <c r="F568" s="46">
        <f t="shared" si="62"/>
        <v>333.4975509761194</v>
      </c>
      <c r="G568" s="44">
        <f t="shared" si="63"/>
        <v>92.63820867858817</v>
      </c>
      <c r="H568" s="46">
        <f t="shared" si="64"/>
        <v>12.254181553412433</v>
      </c>
    </row>
    <row r="569" spans="1:8" ht="12.75">
      <c r="A569" s="43">
        <f t="shared" si="65"/>
        <v>2.314453125</v>
      </c>
      <c r="B569" s="44">
        <f t="shared" si="59"/>
        <v>2.314453125</v>
      </c>
      <c r="C569" s="45">
        <f t="shared" si="60"/>
        <v>474</v>
      </c>
      <c r="D569" s="45">
        <f t="shared" si="61"/>
        <v>40.83128637571981</v>
      </c>
      <c r="E569" s="45"/>
      <c r="F569" s="46">
        <f t="shared" si="62"/>
        <v>337.3511303849403</v>
      </c>
      <c r="G569" s="44">
        <f t="shared" si="63"/>
        <v>93.70864740411699</v>
      </c>
      <c r="H569" s="46">
        <f t="shared" si="64"/>
        <v>12.395779180045574</v>
      </c>
    </row>
    <row r="570" spans="1:8" ht="12.75">
      <c r="A570" s="43">
        <f t="shared" si="65"/>
        <v>2.32421875</v>
      </c>
      <c r="B570" s="44">
        <f t="shared" si="59"/>
        <v>2.32421875</v>
      </c>
      <c r="C570" s="45">
        <f t="shared" si="60"/>
        <v>476</v>
      </c>
      <c r="D570" s="45">
        <f t="shared" si="61"/>
        <v>41.30189549823231</v>
      </c>
      <c r="E570" s="45"/>
      <c r="F570" s="46">
        <f t="shared" si="62"/>
        <v>341.2393380203349</v>
      </c>
      <c r="G570" s="44">
        <f t="shared" si="63"/>
        <v>94.78870508147955</v>
      </c>
      <c r="H570" s="46">
        <f t="shared" si="64"/>
        <v>12.538649201555573</v>
      </c>
    </row>
    <row r="571" spans="1:8" ht="12.75">
      <c r="A571" s="43">
        <f t="shared" si="65"/>
        <v>2.333984375</v>
      </c>
      <c r="B571" s="44">
        <f t="shared" si="59"/>
        <v>2.333984375</v>
      </c>
      <c r="C571" s="45">
        <f t="shared" si="60"/>
        <v>478</v>
      </c>
      <c r="D571" s="45">
        <f t="shared" si="61"/>
        <v>41.77671869870147</v>
      </c>
      <c r="E571" s="45"/>
      <c r="F571" s="46">
        <f t="shared" si="62"/>
        <v>345.1623626817993</v>
      </c>
      <c r="G571" s="44">
        <f t="shared" si="63"/>
        <v>95.87843415498033</v>
      </c>
      <c r="H571" s="46">
        <f t="shared" si="64"/>
        <v>12.68279855527464</v>
      </c>
    </row>
    <row r="572" spans="1:8" ht="12.75">
      <c r="A572" s="43">
        <f t="shared" si="65"/>
        <v>2.34375</v>
      </c>
      <c r="B572" s="44">
        <f t="shared" si="59"/>
        <v>2.34375</v>
      </c>
      <c r="C572" s="45">
        <f t="shared" si="60"/>
        <v>480</v>
      </c>
      <c r="D572" s="45">
        <f t="shared" si="61"/>
        <v>42.2557784570997</v>
      </c>
      <c r="E572" s="45"/>
      <c r="F572" s="46">
        <f t="shared" si="62"/>
        <v>349.12039010054065</v>
      </c>
      <c r="G572" s="44">
        <f t="shared" si="63"/>
        <v>96.97788621662137</v>
      </c>
      <c r="H572" s="46">
        <f t="shared" si="64"/>
        <v>12.828234065792417</v>
      </c>
    </row>
    <row r="573" spans="1:8" ht="12.75">
      <c r="A573" s="43">
        <f t="shared" si="65"/>
        <v>2.353515625</v>
      </c>
      <c r="B573" s="44">
        <f t="shared" si="59"/>
        <v>2.353515625</v>
      </c>
      <c r="C573" s="45">
        <f t="shared" si="60"/>
        <v>482</v>
      </c>
      <c r="D573" s="45">
        <f t="shared" si="61"/>
        <v>42.73909687625575</v>
      </c>
      <c r="E573" s="45"/>
      <c r="F573" s="46">
        <f t="shared" si="62"/>
        <v>353.1136028917769</v>
      </c>
      <c r="G573" s="44">
        <f t="shared" si="63"/>
        <v>98.08711199285216</v>
      </c>
      <c r="H573" s="46">
        <f t="shared" si="64"/>
        <v>12.974962443203268</v>
      </c>
    </row>
    <row r="574" spans="1:8" ht="12.75">
      <c r="A574" s="43">
        <f t="shared" si="65"/>
        <v>2.36328125</v>
      </c>
      <c r="B574" s="44">
        <f t="shared" si="59"/>
        <v>2.36328125</v>
      </c>
      <c r="C574" s="45">
        <f t="shared" si="60"/>
        <v>484</v>
      </c>
      <c r="D574" s="45">
        <f t="shared" si="61"/>
        <v>43.22669567644717</v>
      </c>
      <c r="E574" s="45"/>
      <c r="F574" s="46">
        <f t="shared" si="62"/>
        <v>357.14218051005963</v>
      </c>
      <c r="G574" s="44">
        <f t="shared" si="63"/>
        <v>99.20616133215927</v>
      </c>
      <c r="H574" s="46">
        <f t="shared" si="64"/>
        <v>13.12299028146462</v>
      </c>
    </row>
    <row r="575" spans="1:8" ht="12.75">
      <c r="A575" s="43">
        <f t="shared" si="65"/>
        <v>2.373046875</v>
      </c>
      <c r="B575" s="44">
        <f t="shared" si="59"/>
        <v>2.373046875</v>
      </c>
      <c r="C575" s="45">
        <f t="shared" si="60"/>
        <v>486</v>
      </c>
      <c r="D575" s="45">
        <f t="shared" si="61"/>
        <v>43.71859619033024</v>
      </c>
      <c r="E575" s="45"/>
      <c r="F575" s="46">
        <f t="shared" si="62"/>
        <v>361.20629920738446</v>
      </c>
      <c r="G575" s="44">
        <f t="shared" si="63"/>
        <v>100.3350831934304</v>
      </c>
      <c r="H575" s="46">
        <f t="shared" si="64"/>
        <v>13.27232405685778</v>
      </c>
    </row>
    <row r="576" spans="1:8" ht="12.75">
      <c r="A576" s="43">
        <f t="shared" si="65"/>
        <v>2.3828125</v>
      </c>
      <c r="B576" s="44">
        <f t="shared" si="59"/>
        <v>2.3828125</v>
      </c>
      <c r="C576" s="45">
        <f t="shared" si="60"/>
        <v>488</v>
      </c>
      <c r="D576" s="45">
        <f t="shared" si="61"/>
        <v>44.21481935823555</v>
      </c>
      <c r="E576" s="45"/>
      <c r="F576" s="46">
        <f t="shared" si="62"/>
        <v>365.306131994323</v>
      </c>
      <c r="G576" s="44">
        <f t="shared" si="63"/>
        <v>101.47392563515774</v>
      </c>
      <c r="H576" s="46">
        <f t="shared" si="64"/>
        <v>13.422970126559727</v>
      </c>
    </row>
    <row r="577" spans="1:8" ht="12.75">
      <c r="A577" s="43">
        <f t="shared" si="65"/>
        <v>2.392578125</v>
      </c>
      <c r="B577" s="44">
        <f t="shared" si="59"/>
        <v>2.392578125</v>
      </c>
      <c r="C577" s="45">
        <f t="shared" si="60"/>
        <v>490</v>
      </c>
      <c r="D577" s="45">
        <f t="shared" si="61"/>
        <v>44.71538572381637</v>
      </c>
      <c r="E577" s="45"/>
      <c r="F577" s="46">
        <f t="shared" si="62"/>
        <v>369.4418486040692</v>
      </c>
      <c r="G577" s="44">
        <f t="shared" si="63"/>
        <v>102.62273580545073</v>
      </c>
      <c r="H577" s="46">
        <f t="shared" si="64"/>
        <v>13.574934727322036</v>
      </c>
    </row>
    <row r="578" spans="1:8" ht="12.75">
      <c r="A578" s="43">
        <f t="shared" si="65"/>
        <v>2.40234375</v>
      </c>
      <c r="B578" s="44">
        <f t="shared" si="59"/>
        <v>2.40234375</v>
      </c>
      <c r="C578" s="45">
        <f t="shared" si="60"/>
        <v>492</v>
      </c>
      <c r="D578" s="45">
        <f t="shared" si="61"/>
        <v>45.220315430065334</v>
      </c>
      <c r="E578" s="45"/>
      <c r="F578" s="46">
        <f t="shared" si="62"/>
        <v>373.6136154595292</v>
      </c>
      <c r="G578" s="44">
        <f t="shared" si="63"/>
        <v>103.78155993289447</v>
      </c>
      <c r="H578" s="46">
        <f t="shared" si="64"/>
        <v>13.728223974261592</v>
      </c>
    </row>
    <row r="579" spans="1:8" ht="12.75">
      <c r="A579" s="43">
        <f t="shared" si="65"/>
        <v>2.412109375</v>
      </c>
      <c r="B579" s="44">
        <f t="shared" si="59"/>
        <v>2.412109375</v>
      </c>
      <c r="C579" s="45">
        <f t="shared" si="60"/>
        <v>494</v>
      </c>
      <c r="D579" s="45">
        <f t="shared" si="61"/>
        <v>45.72962821568775</v>
      </c>
      <c r="E579" s="45"/>
      <c r="F579" s="46">
        <f t="shared" si="62"/>
        <v>377.82159564335694</v>
      </c>
      <c r="G579" s="44">
        <f t="shared" si="63"/>
        <v>104.95044331822616</v>
      </c>
      <c r="H579" s="46">
        <f t="shared" si="64"/>
        <v>13.882843859759578</v>
      </c>
    </row>
    <row r="580" spans="1:8" ht="12.75">
      <c r="A580" s="43">
        <f t="shared" si="65"/>
        <v>2.421875</v>
      </c>
      <c r="B580" s="44">
        <f t="shared" si="59"/>
        <v>2.421875</v>
      </c>
      <c r="C580" s="45">
        <f t="shared" si="60"/>
        <v>496</v>
      </c>
      <c r="D580" s="45">
        <f t="shared" si="61"/>
        <v>46.2433434118466</v>
      </c>
      <c r="E580" s="45"/>
      <c r="F580" s="46">
        <f t="shared" si="62"/>
        <v>382.06594887106144</v>
      </c>
      <c r="G580" s="44">
        <f t="shared" si="63"/>
        <v>106.12943032686505</v>
      </c>
      <c r="H580" s="46">
        <f t="shared" si="64"/>
        <v>14.03880025247332</v>
      </c>
    </row>
    <row r="581" spans="1:8" ht="12.75">
      <c r="A581" s="43">
        <f t="shared" si="65"/>
        <v>2.431640625</v>
      </c>
      <c r="B581" s="44">
        <f t="shared" si="59"/>
        <v>2.431640625</v>
      </c>
      <c r="C581" s="45">
        <f t="shared" si="60"/>
        <v>498</v>
      </c>
      <c r="D581" s="45">
        <f t="shared" si="61"/>
        <v>46.76147993926974</v>
      </c>
      <c r="E581" s="45"/>
      <c r="F581" s="46">
        <f t="shared" si="62"/>
        <v>386.3468314671058</v>
      </c>
      <c r="G581" s="44">
        <f t="shared" si="63"/>
        <v>107.31856438227312</v>
      </c>
      <c r="H581" s="46">
        <f t="shared" si="64"/>
        <v>14.196098896458048</v>
      </c>
    </row>
    <row r="582" spans="1:8" ht="12.75">
      <c r="A582" s="43">
        <f t="shared" si="65"/>
        <v>2.44140625</v>
      </c>
      <c r="B582" s="44">
        <f t="shared" si="59"/>
        <v>2.44140625</v>
      </c>
      <c r="C582" s="45">
        <f t="shared" si="60"/>
        <v>500</v>
      </c>
      <c r="D582" s="45">
        <f t="shared" si="61"/>
        <v>47.28405630573813</v>
      </c>
      <c r="E582" s="45"/>
      <c r="F582" s="46">
        <f t="shared" si="62"/>
        <v>390.66439634415553</v>
      </c>
      <c r="G582" s="44">
        <f t="shared" si="63"/>
        <v>108.51788796019083</v>
      </c>
      <c r="H582" s="46">
        <f t="shared" si="64"/>
        <v>14.354745410404393</v>
      </c>
    </row>
    <row r="583" spans="1:8" ht="12.75">
      <c r="A583" s="43">
        <f t="shared" si="65"/>
        <v>2.451171875</v>
      </c>
      <c r="B583" s="44">
        <f t="shared" si="59"/>
        <v>2.451171875</v>
      </c>
      <c r="C583" s="45">
        <f t="shared" si="60"/>
        <v>502</v>
      </c>
      <c r="D583" s="45">
        <f t="shared" si="61"/>
        <v>47.81109060393474</v>
      </c>
      <c r="E583" s="45"/>
      <c r="F583" s="46">
        <f t="shared" si="62"/>
        <v>395.01879298530525</v>
      </c>
      <c r="G583" s="44">
        <f t="shared" si="63"/>
        <v>109.72744258370007</v>
      </c>
      <c r="H583" s="46">
        <f t="shared" si="64"/>
        <v>14.514745286985312</v>
      </c>
    </row>
    <row r="584" spans="1:8" ht="12.75">
      <c r="A584" s="43">
        <f t="shared" si="65"/>
        <v>2.4609375</v>
      </c>
      <c r="B584" s="44">
        <f t="shared" si="59"/>
        <v>2.4609375</v>
      </c>
      <c r="C584" s="45">
        <f t="shared" si="60"/>
        <v>504</v>
      </c>
      <c r="D584" s="45">
        <f t="shared" si="61"/>
        <v>48.342600509673204</v>
      </c>
      <c r="E584" s="45"/>
      <c r="F584" s="46">
        <f t="shared" si="62"/>
        <v>399.41016742944447</v>
      </c>
      <c r="G584" s="44">
        <f t="shared" si="63"/>
        <v>110.94726881915905</v>
      </c>
      <c r="H584" s="46">
        <f t="shared" si="64"/>
        <v>14.676103892318372</v>
      </c>
    </row>
    <row r="585" spans="1:8" ht="12.75">
      <c r="A585" s="43">
        <f t="shared" si="65"/>
        <v>2.470703125</v>
      </c>
      <c r="B585" s="44">
        <f t="shared" si="59"/>
        <v>2.470703125</v>
      </c>
      <c r="C585" s="45">
        <f t="shared" si="60"/>
        <v>506</v>
      </c>
      <c r="D585" s="45">
        <f t="shared" si="61"/>
        <v>48.87860328050119</v>
      </c>
      <c r="E585" s="45"/>
      <c r="F585" s="46">
        <f t="shared" si="62"/>
        <v>403.8386622597177</v>
      </c>
      <c r="G585" s="44">
        <f t="shared" si="63"/>
        <v>112.17740627299683</v>
      </c>
      <c r="H585" s="46">
        <f t="shared" si="64"/>
        <v>14.838826465541713</v>
      </c>
    </row>
    <row r="586" spans="1:8" ht="12.75">
      <c r="A586" s="43">
        <f t="shared" si="65"/>
        <v>2.48046875</v>
      </c>
      <c r="B586" s="44">
        <f t="shared" si="59"/>
        <v>2.48046875</v>
      </c>
      <c r="C586" s="45">
        <f t="shared" si="60"/>
        <v>508</v>
      </c>
      <c r="D586" s="45">
        <f t="shared" si="61"/>
        <v>49.41911575467547</v>
      </c>
      <c r="E586" s="45"/>
      <c r="F586" s="46">
        <f t="shared" si="62"/>
        <v>408.30441659505703</v>
      </c>
      <c r="G586" s="44">
        <f t="shared" si="63"/>
        <v>113.41789358936126</v>
      </c>
      <c r="H586" s="46">
        <f t="shared" si="64"/>
        <v>15.002918118502922</v>
      </c>
    </row>
    <row r="587" spans="1:8" ht="12.75">
      <c r="A587" s="43">
        <f t="shared" si="65"/>
        <v>2.490234375</v>
      </c>
      <c r="B587" s="44">
        <f t="shared" si="59"/>
        <v>2.490234375</v>
      </c>
      <c r="C587" s="45">
        <f t="shared" si="60"/>
        <v>510</v>
      </c>
      <c r="D587" s="45">
        <f t="shared" si="61"/>
        <v>49.964154350520374</v>
      </c>
      <c r="E587" s="45"/>
      <c r="F587" s="46">
        <f t="shared" si="62"/>
        <v>412.8075660848815</v>
      </c>
      <c r="G587" s="44">
        <f t="shared" si="63"/>
        <v>114.66876844864653</v>
      </c>
      <c r="H587" s="46">
        <f t="shared" si="64"/>
        <v>15.168383835564265</v>
      </c>
    </row>
    <row r="588" spans="1:8" ht="12.75">
      <c r="A588" s="43">
        <f t="shared" si="65"/>
        <v>2.5</v>
      </c>
      <c r="B588" s="44">
        <f t="shared" si="59"/>
        <v>2.5</v>
      </c>
      <c r="C588" s="45">
        <f t="shared" si="60"/>
        <v>512</v>
      </c>
      <c r="D588" s="45">
        <f t="shared" si="61"/>
        <v>50.513735066161985</v>
      </c>
      <c r="E588" s="45"/>
      <c r="F588" s="46">
        <f t="shared" si="62"/>
        <v>417.3482429069008</v>
      </c>
      <c r="G588" s="44">
        <f t="shared" si="63"/>
        <v>115.93006756688315</v>
      </c>
      <c r="H588" s="46">
        <f t="shared" si="64"/>
        <v>15.335228473521983</v>
      </c>
    </row>
    <row r="589" spans="1:8" ht="12.75">
      <c r="A589" s="43">
        <f t="shared" si="65"/>
        <v>2.509765625</v>
      </c>
      <c r="B589" s="44">
        <f t="shared" si="59"/>
        <v>2.509765625</v>
      </c>
      <c r="C589" s="45">
        <f t="shared" si="60"/>
        <v>514</v>
      </c>
      <c r="D589" s="45">
        <f t="shared" si="61"/>
        <v>51.067873479634265</v>
      </c>
      <c r="E589" s="45"/>
      <c r="F589" s="46">
        <f t="shared" si="62"/>
        <v>421.92657576799223</v>
      </c>
      <c r="G589" s="44">
        <f t="shared" si="63"/>
        <v>117.20182669598151</v>
      </c>
      <c r="H589" s="46">
        <f t="shared" si="64"/>
        <v>15.503456761638517</v>
      </c>
    </row>
    <row r="590" spans="1:8" ht="12.75">
      <c r="A590" s="43">
        <f t="shared" si="65"/>
        <v>2.51953125</v>
      </c>
      <c r="B590" s="44">
        <f aca="true" t="shared" si="66" ref="B590:B653">A590*$C$43</f>
        <v>2.51953125</v>
      </c>
      <c r="C590" s="45">
        <f aca="true" t="shared" si="67" ref="C590:C653">B590/5*1024</f>
        <v>516</v>
      </c>
      <c r="D590" s="45">
        <f aca="true" t="shared" si="68" ref="D590:D653">-9.475184+59.921788*B590-135.60886*B590^2+166.77782*B590^3-111.50394*B590^4+44.218751*B590^5-10.131798*B590^6+1.2482716*B590^7-0.065666262*B590^8+0.00029343852*B590^9</f>
        <v>51.626584749374125</v>
      </c>
      <c r="E590" s="45"/>
      <c r="F590" s="46">
        <f aca="true" t="shared" si="69" ref="F590:F653">(D590*$H$8)*0.91</f>
        <v>426.5426899082909</v>
      </c>
      <c r="G590" s="44">
        <f aca="true" t="shared" si="70" ref="G590:G653">F590*0.277777778</f>
        <v>118.48408062486807</v>
      </c>
      <c r="H590" s="46">
        <f aca="true" t="shared" si="71" ref="H590:H653">F590/27.215</f>
        <v>15.673073301792796</v>
      </c>
    </row>
    <row r="591" spans="1:8" ht="12.75">
      <c r="A591" s="43">
        <f aca="true" t="shared" si="72" ref="A591:A654">(5/512)+A590</f>
        <v>2.529296875</v>
      </c>
      <c r="B591" s="44">
        <f t="shared" si="66"/>
        <v>2.529296875</v>
      </c>
      <c r="C591" s="45">
        <f t="shared" si="67"/>
        <v>518</v>
      </c>
      <c r="D591" s="45">
        <f t="shared" si="68"/>
        <v>52.189883615085144</v>
      </c>
      <c r="E591" s="45"/>
      <c r="F591" s="46">
        <f t="shared" si="69"/>
        <v>431.1967071083262</v>
      </c>
      <c r="G591" s="44">
        <f t="shared" si="70"/>
        <v>119.77686318146765</v>
      </c>
      <c r="H591" s="46">
        <f t="shared" si="71"/>
        <v>15.844082568742467</v>
      </c>
    </row>
    <row r="592" spans="1:8" ht="12.75">
      <c r="A592" s="43">
        <f t="shared" si="72"/>
        <v>2.5390625</v>
      </c>
      <c r="B592" s="44">
        <f t="shared" si="66"/>
        <v>2.5390625</v>
      </c>
      <c r="C592" s="45">
        <f t="shared" si="67"/>
        <v>520</v>
      </c>
      <c r="D592" s="45">
        <f t="shared" si="68"/>
        <v>52.75778439898708</v>
      </c>
      <c r="E592" s="45"/>
      <c r="F592" s="46">
        <f t="shared" si="69"/>
        <v>435.88874569934484</v>
      </c>
      <c r="G592" s="44">
        <f t="shared" si="70"/>
        <v>121.08020723557105</v>
      </c>
      <c r="H592" s="46">
        <f t="shared" si="71"/>
        <v>16.01648891050321</v>
      </c>
    </row>
    <row r="593" spans="1:8" ht="12.75">
      <c r="A593" s="43">
        <f t="shared" si="72"/>
        <v>2.548828125</v>
      </c>
      <c r="B593" s="44">
        <f t="shared" si="66"/>
        <v>2.548828125</v>
      </c>
      <c r="C593" s="45">
        <f t="shared" si="67"/>
        <v>522</v>
      </c>
      <c r="D593" s="45">
        <f t="shared" si="68"/>
        <v>53.33030100744452</v>
      </c>
      <c r="E593" s="45"/>
      <c r="F593" s="46">
        <f t="shared" si="69"/>
        <v>440.61892057676727</v>
      </c>
      <c r="G593" s="44">
        <f t="shared" si="70"/>
        <v>122.39414470257287</v>
      </c>
      <c r="H593" s="46">
        <f t="shared" si="71"/>
        <v>16.190296548843186</v>
      </c>
    </row>
    <row r="594" spans="1:8" ht="12.75">
      <c r="A594" s="43">
        <f t="shared" si="72"/>
        <v>2.55859375</v>
      </c>
      <c r="B594" s="44">
        <f t="shared" si="66"/>
        <v>2.55859375</v>
      </c>
      <c r="C594" s="45">
        <f t="shared" si="67"/>
        <v>524</v>
      </c>
      <c r="D594" s="45">
        <f t="shared" si="68"/>
        <v>53.90744693296323</v>
      </c>
      <c r="E594" s="45"/>
      <c r="F594" s="46">
        <f t="shared" si="69"/>
        <v>445.3873432166814</v>
      </c>
      <c r="G594" s="44">
        <f t="shared" si="70"/>
        <v>123.71870654805312</v>
      </c>
      <c r="H594" s="46">
        <f t="shared" si="71"/>
        <v>16.365509579889086</v>
      </c>
    </row>
    <row r="595" spans="1:8" ht="12.75">
      <c r="A595" s="43">
        <f t="shared" si="72"/>
        <v>2.568359375</v>
      </c>
      <c r="B595" s="44">
        <f t="shared" si="66"/>
        <v>2.568359375</v>
      </c>
      <c r="C595" s="45">
        <f t="shared" si="67"/>
        <v>526</v>
      </c>
      <c r="D595" s="45">
        <f t="shared" si="68"/>
        <v>54.489235256577594</v>
      </c>
      <c r="E595" s="45"/>
      <c r="F595" s="46">
        <f t="shared" si="69"/>
        <v>450.19412169556796</v>
      </c>
      <c r="G595" s="44">
        <f t="shared" si="70"/>
        <v>125.05392279325645</v>
      </c>
      <c r="H595" s="46">
        <f t="shared" si="71"/>
        <v>16.542131974850925</v>
      </c>
    </row>
    <row r="596" spans="1:8" ht="12.75">
      <c r="A596" s="43">
        <f t="shared" si="72"/>
        <v>2.578125</v>
      </c>
      <c r="B596" s="44">
        <f t="shared" si="66"/>
        <v>2.578125</v>
      </c>
      <c r="C596" s="45">
        <f t="shared" si="67"/>
        <v>528</v>
      </c>
      <c r="D596" s="45">
        <f t="shared" si="68"/>
        <v>55.075678650603344</v>
      </c>
      <c r="E596" s="45"/>
      <c r="F596" s="46">
        <f t="shared" si="69"/>
        <v>455.03936071304383</v>
      </c>
      <c r="G596" s="44">
        <f t="shared" si="70"/>
        <v>126.3998225214098</v>
      </c>
      <c r="H596" s="46">
        <f t="shared" si="71"/>
        <v>16.720167580857755</v>
      </c>
    </row>
    <row r="597" spans="1:8" ht="12.75">
      <c r="A597" s="43">
        <f t="shared" si="72"/>
        <v>2.587890625</v>
      </c>
      <c r="B597" s="44">
        <f t="shared" si="66"/>
        <v>2.587890625</v>
      </c>
      <c r="C597" s="45">
        <f t="shared" si="67"/>
        <v>530</v>
      </c>
      <c r="D597" s="45">
        <f t="shared" si="68"/>
        <v>55.6667893817725</v>
      </c>
      <c r="E597" s="45"/>
      <c r="F597" s="46">
        <f t="shared" si="69"/>
        <v>459.9231616177629</v>
      </c>
      <c r="G597" s="44">
        <f t="shared" si="70"/>
        <v>127.75643388491706</v>
      </c>
      <c r="H597" s="46">
        <f t="shared" si="71"/>
        <v>16.899620121909347</v>
      </c>
    </row>
    <row r="598" spans="1:8" ht="12.75">
      <c r="A598" s="43">
        <f t="shared" si="72"/>
        <v>2.59765625</v>
      </c>
      <c r="B598" s="44">
        <f t="shared" si="66"/>
        <v>2.59765625</v>
      </c>
      <c r="C598" s="45">
        <f t="shared" si="67"/>
        <v>532</v>
      </c>
      <c r="D598" s="45">
        <f t="shared" si="68"/>
        <v>56.26257931474133</v>
      </c>
      <c r="E598" s="45"/>
      <c r="F598" s="46">
        <f t="shared" si="69"/>
        <v>464.8456224363993</v>
      </c>
      <c r="G598" s="44">
        <f t="shared" si="70"/>
        <v>129.12378411340993</v>
      </c>
      <c r="H598" s="46">
        <f t="shared" si="71"/>
        <v>17.080493199941184</v>
      </c>
    </row>
    <row r="599" spans="1:8" ht="12.75">
      <c r="A599" s="43">
        <f t="shared" si="72"/>
        <v>2.607421875</v>
      </c>
      <c r="B599" s="44">
        <f t="shared" si="66"/>
        <v>2.607421875</v>
      </c>
      <c r="C599" s="45">
        <f t="shared" si="67"/>
        <v>534</v>
      </c>
      <c r="D599" s="45">
        <f t="shared" si="68"/>
        <v>56.863059915965984</v>
      </c>
      <c r="E599" s="45"/>
      <c r="F599" s="46">
        <f t="shared" si="69"/>
        <v>469.8068379056681</v>
      </c>
      <c r="G599" s="44">
        <f t="shared" si="70"/>
        <v>130.50189952264265</v>
      </c>
      <c r="H599" s="46">
        <f t="shared" si="71"/>
        <v>17.262790296001032</v>
      </c>
    </row>
    <row r="600" spans="1:8" ht="12.75">
      <c r="A600" s="43">
        <f t="shared" si="72"/>
        <v>2.6171875</v>
      </c>
      <c r="B600" s="44">
        <f t="shared" si="66"/>
        <v>2.6171875</v>
      </c>
      <c r="C600" s="45">
        <f t="shared" si="67"/>
        <v>536</v>
      </c>
      <c r="D600" s="45">
        <f t="shared" si="68"/>
        <v>57.46824225795432</v>
      </c>
      <c r="E600" s="45"/>
      <c r="F600" s="46">
        <f t="shared" si="69"/>
        <v>474.80689950745426</v>
      </c>
      <c r="G600" s="44">
        <f t="shared" si="70"/>
        <v>131.89080552424994</v>
      </c>
      <c r="H600" s="46">
        <f t="shared" si="71"/>
        <v>17.44651477153975</v>
      </c>
    </row>
    <row r="601" spans="1:8" ht="12.75">
      <c r="A601" s="43">
        <f t="shared" si="72"/>
        <v>2.626953125</v>
      </c>
      <c r="B601" s="44">
        <f t="shared" si="66"/>
        <v>2.626953125</v>
      </c>
      <c r="C601" s="45">
        <f t="shared" si="67"/>
        <v>538</v>
      </c>
      <c r="D601" s="45">
        <f t="shared" si="68"/>
        <v>58.07813702389175</v>
      </c>
      <c r="E601" s="45"/>
      <c r="F601" s="46">
        <f t="shared" si="69"/>
        <v>479.84589550703157</v>
      </c>
      <c r="G601" s="44">
        <f t="shared" si="70"/>
        <v>133.2905266363634</v>
      </c>
      <c r="H601" s="46">
        <f t="shared" si="71"/>
        <v>17.6316698698156</v>
      </c>
    </row>
    <row r="602" spans="1:8" ht="12.75">
      <c r="A602" s="43">
        <f t="shared" si="72"/>
        <v>2.63671875</v>
      </c>
      <c r="B602" s="44">
        <f t="shared" si="66"/>
        <v>2.63671875</v>
      </c>
      <c r="C602" s="45">
        <f t="shared" si="67"/>
        <v>540</v>
      </c>
      <c r="D602" s="45">
        <f t="shared" si="68"/>
        <v>58.69275451261804</v>
      </c>
      <c r="E602" s="45"/>
      <c r="F602" s="46">
        <f t="shared" si="69"/>
        <v>484.92391099418177</v>
      </c>
      <c r="G602" s="44">
        <f t="shared" si="70"/>
        <v>134.70108649503356</v>
      </c>
      <c r="H602" s="46">
        <f t="shared" si="71"/>
        <v>17.818258717405172</v>
      </c>
    </row>
    <row r="603" spans="1:8" ht="12.75">
      <c r="A603" s="43">
        <f t="shared" si="72"/>
        <v>2.646484375</v>
      </c>
      <c r="B603" s="44">
        <f t="shared" si="66"/>
        <v>2.646484375</v>
      </c>
      <c r="C603" s="45">
        <f t="shared" si="67"/>
        <v>542</v>
      </c>
      <c r="D603" s="45">
        <f t="shared" si="68"/>
        <v>59.312104643989436</v>
      </c>
      <c r="E603" s="45"/>
      <c r="F603" s="46">
        <f t="shared" si="69"/>
        <v>490.04102792749603</v>
      </c>
      <c r="G603" s="44">
        <f t="shared" si="70"/>
        <v>136.12250786653578</v>
      </c>
      <c r="H603" s="46">
        <f t="shared" si="71"/>
        <v>18.006284325831196</v>
      </c>
    </row>
    <row r="604" spans="1:8" ht="12.75">
      <c r="A604" s="43">
        <f t="shared" si="72"/>
        <v>2.65625</v>
      </c>
      <c r="B604" s="44">
        <f t="shared" si="66"/>
        <v>2.65625</v>
      </c>
      <c r="C604" s="45">
        <f t="shared" si="67"/>
        <v>544</v>
      </c>
      <c r="D604" s="45">
        <f t="shared" si="68"/>
        <v>59.936196964586365</v>
      </c>
      <c r="E604" s="45"/>
      <c r="F604" s="46">
        <f t="shared" si="69"/>
        <v>495.1973251815334</v>
      </c>
      <c r="G604" s="44">
        <f t="shared" si="70"/>
        <v>137.5548126604698</v>
      </c>
      <c r="H604" s="46">
        <f t="shared" si="71"/>
        <v>18.195749593295368</v>
      </c>
    </row>
    <row r="605" spans="1:8" ht="12.75">
      <c r="A605" s="43">
        <f t="shared" si="72"/>
        <v>2.666015625</v>
      </c>
      <c r="B605" s="44">
        <f t="shared" si="66"/>
        <v>2.666015625</v>
      </c>
      <c r="C605" s="45">
        <f t="shared" si="67"/>
        <v>546</v>
      </c>
      <c r="D605" s="45">
        <f t="shared" si="68"/>
        <v>60.565040653794306</v>
      </c>
      <c r="E605" s="45"/>
      <c r="F605" s="46">
        <f t="shared" si="69"/>
        <v>500.39287859706036</v>
      </c>
      <c r="G605" s="44">
        <f t="shared" si="70"/>
        <v>138.99802194371517</v>
      </c>
      <c r="H605" s="46">
        <f t="shared" si="71"/>
        <v>18.386657306524356</v>
      </c>
    </row>
    <row r="606" spans="1:8" ht="12.75">
      <c r="A606" s="43">
        <f t="shared" si="72"/>
        <v>2.67578125</v>
      </c>
      <c r="B606" s="44">
        <f t="shared" si="66"/>
        <v>2.67578125</v>
      </c>
      <c r="C606" s="45">
        <f t="shared" si="67"/>
        <v>548</v>
      </c>
      <c r="D606" s="45">
        <f t="shared" si="68"/>
        <v>61.198644530230084</v>
      </c>
      <c r="E606" s="45"/>
      <c r="F606" s="46">
        <f t="shared" si="69"/>
        <v>505.62776103414654</v>
      </c>
      <c r="G606" s="44">
        <f t="shared" si="70"/>
        <v>140.4521559551802</v>
      </c>
      <c r="H606" s="46">
        <f t="shared" si="71"/>
        <v>18.5790101427208</v>
      </c>
    </row>
    <row r="607" spans="1:8" ht="12.75">
      <c r="A607" s="43">
        <f t="shared" si="72"/>
        <v>2.685546875</v>
      </c>
      <c r="B607" s="44">
        <f t="shared" si="66"/>
        <v>2.685546875</v>
      </c>
      <c r="C607" s="45">
        <f t="shared" si="67"/>
        <v>550</v>
      </c>
      <c r="D607" s="45">
        <f t="shared" si="68"/>
        <v>61.83701705853232</v>
      </c>
      <c r="E607" s="45"/>
      <c r="F607" s="46">
        <f t="shared" si="69"/>
        <v>510.9020424282667</v>
      </c>
      <c r="G607" s="44">
        <f t="shared" si="70"/>
        <v>141.91723412138563</v>
      </c>
      <c r="H607" s="46">
        <f t="shared" si="71"/>
        <v>18.77281067162472</v>
      </c>
    </row>
    <row r="608" spans="1:8" ht="12.75">
      <c r="A608" s="43">
        <f t="shared" si="72"/>
        <v>2.6953125</v>
      </c>
      <c r="B608" s="44">
        <f t="shared" si="66"/>
        <v>2.6953125</v>
      </c>
      <c r="C608" s="45">
        <f t="shared" si="67"/>
        <v>552</v>
      </c>
      <c r="D608" s="45">
        <f t="shared" si="68"/>
        <v>62.48016635649802</v>
      </c>
      <c r="E608" s="45"/>
      <c r="F608" s="46">
        <f t="shared" si="69"/>
        <v>516.2157898492648</v>
      </c>
      <c r="G608" s="44">
        <f t="shared" si="70"/>
        <v>143.3932750728437</v>
      </c>
      <c r="H608" s="46">
        <f t="shared" si="71"/>
        <v>18.96806135768013</v>
      </c>
    </row>
    <row r="609" spans="1:8" ht="12.75">
      <c r="A609" s="43">
        <f t="shared" si="72"/>
        <v>2.705078125</v>
      </c>
      <c r="B609" s="44">
        <f t="shared" si="66"/>
        <v>2.705078125</v>
      </c>
      <c r="C609" s="45">
        <f t="shared" si="67"/>
        <v>554</v>
      </c>
      <c r="D609" s="45">
        <f t="shared" si="68"/>
        <v>63.128100202566216</v>
      </c>
      <c r="E609" s="45"/>
      <c r="F609" s="46">
        <f t="shared" si="69"/>
        <v>521.5690675631832</v>
      </c>
      <c r="G609" s="44">
        <f t="shared" si="70"/>
        <v>144.8802966612329</v>
      </c>
      <c r="H609" s="46">
        <f t="shared" si="71"/>
        <v>19.164764562306935</v>
      </c>
    </row>
    <row r="610" spans="1:8" ht="12.75">
      <c r="A610" s="43">
        <f t="shared" si="72"/>
        <v>2.71484375</v>
      </c>
      <c r="B610" s="44">
        <f t="shared" si="66"/>
        <v>2.71484375</v>
      </c>
      <c r="C610" s="45">
        <f t="shared" si="67"/>
        <v>556</v>
      </c>
      <c r="D610" s="45">
        <f t="shared" si="68"/>
        <v>63.78082604364842</v>
      </c>
      <c r="E610" s="45"/>
      <c r="F610" s="46">
        <f t="shared" si="69"/>
        <v>526.9619370969602</v>
      </c>
      <c r="G610" s="44">
        <f t="shared" si="70"/>
        <v>146.37831597736937</v>
      </c>
      <c r="H610" s="46">
        <f t="shared" si="71"/>
        <v>19.362922546278163</v>
      </c>
    </row>
    <row r="611" spans="1:8" ht="12.75">
      <c r="A611" s="43">
        <f t="shared" si="72"/>
        <v>2.724609375</v>
      </c>
      <c r="B611" s="44">
        <f t="shared" si="66"/>
        <v>2.724609375</v>
      </c>
      <c r="C611" s="45">
        <f t="shared" si="67"/>
        <v>558</v>
      </c>
      <c r="D611" s="45">
        <f t="shared" si="68"/>
        <v>64.43835100329903</v>
      </c>
      <c r="E611" s="45"/>
      <c r="F611" s="46">
        <f t="shared" si="69"/>
        <v>532.3944573059329</v>
      </c>
      <c r="G611" s="44">
        <f t="shared" si="70"/>
        <v>147.8873493699579</v>
      </c>
      <c r="H611" s="46">
        <f t="shared" si="71"/>
        <v>19.56253747220036</v>
      </c>
    </row>
    <row r="612" spans="1:8" ht="12.75">
      <c r="A612" s="43">
        <f t="shared" si="72"/>
        <v>2.734375</v>
      </c>
      <c r="B612" s="44">
        <f t="shared" si="66"/>
        <v>2.734375</v>
      </c>
      <c r="C612" s="45">
        <f t="shared" si="67"/>
        <v>560</v>
      </c>
      <c r="D612" s="45">
        <f t="shared" si="68"/>
        <v>65.10068189021548</v>
      </c>
      <c r="E612" s="45"/>
      <c r="F612" s="46">
        <f t="shared" si="69"/>
        <v>537.8666844440667</v>
      </c>
      <c r="G612" s="44">
        <f t="shared" si="70"/>
        <v>149.40741246509998</v>
      </c>
      <c r="H612" s="46">
        <f t="shared" si="71"/>
        <v>19.76361140709413</v>
      </c>
    </row>
    <row r="613" spans="1:8" ht="12.75">
      <c r="A613" s="43">
        <f t="shared" si="72"/>
        <v>2.744140625</v>
      </c>
      <c r="B613" s="44">
        <f t="shared" si="66"/>
        <v>2.744140625</v>
      </c>
      <c r="C613" s="45">
        <f t="shared" si="67"/>
        <v>562</v>
      </c>
      <c r="D613" s="45">
        <f t="shared" si="68"/>
        <v>65.76782520708178</v>
      </c>
      <c r="E613" s="45"/>
      <c r="F613" s="46">
        <f t="shared" si="69"/>
        <v>543.3786722370213</v>
      </c>
      <c r="G613" s="44">
        <f t="shared" si="70"/>
        <v>150.93852018659007</v>
      </c>
      <c r="H613" s="46">
        <f t="shared" si="71"/>
        <v>19.966146325078864</v>
      </c>
    </row>
    <row r="614" spans="1:8" ht="12.75">
      <c r="A614" s="43">
        <f t="shared" si="72"/>
        <v>2.75390625</v>
      </c>
      <c r="B614" s="44">
        <f t="shared" si="66"/>
        <v>2.75390625</v>
      </c>
      <c r="C614" s="45">
        <f t="shared" si="67"/>
        <v>564</v>
      </c>
      <c r="D614" s="45">
        <f t="shared" si="68"/>
        <v>66.43978715973547</v>
      </c>
      <c r="E614" s="45"/>
      <c r="F614" s="46">
        <f t="shared" si="69"/>
        <v>548.930471957889</v>
      </c>
      <c r="G614" s="44">
        <f t="shared" si="70"/>
        <v>152.48068677695372</v>
      </c>
      <c r="H614" s="46">
        <f t="shared" si="71"/>
        <v>20.17014411015576</v>
      </c>
    </row>
    <row r="615" spans="1:8" ht="12.75">
      <c r="A615" s="43">
        <f t="shared" si="72"/>
        <v>2.763671875</v>
      </c>
      <c r="B615" s="44">
        <f t="shared" si="66"/>
        <v>2.763671875</v>
      </c>
      <c r="C615" s="45">
        <f t="shared" si="67"/>
        <v>566</v>
      </c>
      <c r="D615" s="45">
        <f t="shared" si="68"/>
        <v>67.11657366664663</v>
      </c>
      <c r="E615" s="45"/>
      <c r="F615" s="46">
        <f t="shared" si="69"/>
        <v>554.5221325055107</v>
      </c>
      <c r="G615" s="44">
        <f t="shared" si="70"/>
        <v>154.03392581920232</v>
      </c>
      <c r="H615" s="46">
        <f t="shared" si="71"/>
        <v>20.37560655908546</v>
      </c>
    </row>
    <row r="616" spans="1:8" ht="12.75">
      <c r="A616" s="43">
        <f t="shared" si="72"/>
        <v>2.7734375</v>
      </c>
      <c r="B616" s="44">
        <f t="shared" si="66"/>
        <v>2.7734375</v>
      </c>
      <c r="C616" s="45">
        <f t="shared" si="67"/>
        <v>568</v>
      </c>
      <c r="D616" s="45">
        <f t="shared" si="68"/>
        <v>67.79819036873313</v>
      </c>
      <c r="E616" s="45"/>
      <c r="F616" s="46">
        <f t="shared" si="69"/>
        <v>560.1537004855701</v>
      </c>
      <c r="G616" s="44">
        <f t="shared" si="70"/>
        <v>155.59825025935916</v>
      </c>
      <c r="H616" s="46">
        <f t="shared" si="71"/>
        <v>20.582535384367816</v>
      </c>
    </row>
    <row r="617" spans="1:8" ht="12.75">
      <c r="A617" s="43">
        <f t="shared" si="72"/>
        <v>2.783203125</v>
      </c>
      <c r="B617" s="44">
        <f t="shared" si="66"/>
        <v>2.783203125</v>
      </c>
      <c r="C617" s="45">
        <f t="shared" si="67"/>
        <v>570</v>
      </c>
      <c r="D617" s="45">
        <f t="shared" si="68"/>
        <v>68.48464263948107</v>
      </c>
      <c r="E617" s="45"/>
      <c r="F617" s="46">
        <f t="shared" si="69"/>
        <v>565.8252202942094</v>
      </c>
      <c r="G617" s="44">
        <f t="shared" si="70"/>
        <v>157.17367242968598</v>
      </c>
      <c r="H617" s="46">
        <f t="shared" si="71"/>
        <v>20.790932217314328</v>
      </c>
    </row>
    <row r="618" spans="1:8" ht="12.75">
      <c r="A618" s="43">
        <f t="shared" si="72"/>
        <v>2.79296875</v>
      </c>
      <c r="B618" s="44">
        <f t="shared" si="66"/>
        <v>2.79296875</v>
      </c>
      <c r="C618" s="45">
        <f t="shared" si="67"/>
        <v>572</v>
      </c>
      <c r="D618" s="45">
        <f t="shared" si="68"/>
        <v>69.17593559536755</v>
      </c>
      <c r="E618" s="45"/>
      <c r="F618" s="46">
        <f t="shared" si="69"/>
        <v>571.5367342041443</v>
      </c>
      <c r="G618" s="44">
        <f t="shared" si="70"/>
        <v>158.76020407260378</v>
      </c>
      <c r="H618" s="46">
        <f t="shared" si="71"/>
        <v>21.000798611212357</v>
      </c>
    </row>
    <row r="619" spans="1:8" ht="12.75">
      <c r="A619" s="43">
        <f t="shared" si="72"/>
        <v>2.802734375</v>
      </c>
      <c r="B619" s="44">
        <f t="shared" si="66"/>
        <v>2.802734375</v>
      </c>
      <c r="C619" s="45">
        <f t="shared" si="67"/>
        <v>574</v>
      </c>
      <c r="D619" s="45">
        <f t="shared" si="68"/>
        <v>69.87207410659829</v>
      </c>
      <c r="E619" s="45"/>
      <c r="F619" s="46">
        <f t="shared" si="69"/>
        <v>577.2882824533766</v>
      </c>
      <c r="G619" s="44">
        <f t="shared" si="70"/>
        <v>160.35785636533532</v>
      </c>
      <c r="H619" s="46">
        <f t="shared" si="71"/>
        <v>21.21213604458485</v>
      </c>
    </row>
    <row r="620" spans="1:8" ht="12.75">
      <c r="A620" s="43">
        <f t="shared" si="72"/>
        <v>2.8125</v>
      </c>
      <c r="B620" s="44">
        <f t="shared" si="66"/>
        <v>2.8125</v>
      </c>
      <c r="C620" s="45">
        <f t="shared" si="67"/>
        <v>576</v>
      </c>
      <c r="D620" s="45">
        <f t="shared" si="68"/>
        <v>70.57306280813482</v>
      </c>
      <c r="E620" s="45"/>
      <c r="F620" s="46">
        <f t="shared" si="69"/>
        <v>583.0799033363044</v>
      </c>
      <c r="G620" s="44">
        <f t="shared" si="70"/>
        <v>161.9666399452134</v>
      </c>
      <c r="H620" s="46">
        <f t="shared" si="71"/>
        <v>21.4249459245381</v>
      </c>
    </row>
    <row r="621" spans="1:8" ht="12.75">
      <c r="A621" s="43">
        <f t="shared" si="72"/>
        <v>2.822265625</v>
      </c>
      <c r="B621" s="44">
        <f t="shared" si="66"/>
        <v>2.822265625</v>
      </c>
      <c r="C621" s="45">
        <f t="shared" si="67"/>
        <v>578</v>
      </c>
      <c r="D621" s="45">
        <f t="shared" si="68"/>
        <v>71.27890611101354</v>
      </c>
      <c r="E621" s="45"/>
      <c r="F621" s="46">
        <f t="shared" si="69"/>
        <v>588.9116332972387</v>
      </c>
      <c r="G621" s="44">
        <f t="shared" si="70"/>
        <v>163.58656493565778</v>
      </c>
      <c r="H621" s="46">
        <f t="shared" si="71"/>
        <v>21.639229590198006</v>
      </c>
    </row>
    <row r="622" spans="1:8" ht="12.75">
      <c r="A622" s="43">
        <f t="shared" si="72"/>
        <v>2.83203125</v>
      </c>
      <c r="B622" s="44">
        <f t="shared" si="66"/>
        <v>2.83203125</v>
      </c>
      <c r="C622" s="45">
        <f t="shared" si="67"/>
        <v>580</v>
      </c>
      <c r="D622" s="45">
        <f t="shared" si="68"/>
        <v>71.9896082139542</v>
      </c>
      <c r="E622" s="45"/>
      <c r="F622" s="46">
        <f t="shared" si="69"/>
        <v>594.7835070263152</v>
      </c>
      <c r="G622" s="44">
        <f t="shared" si="70"/>
        <v>165.2176409728172</v>
      </c>
      <c r="H622" s="46">
        <f t="shared" si="71"/>
        <v>21.85498831623425</v>
      </c>
    </row>
    <row r="623" spans="1:8" ht="12.75">
      <c r="A623" s="43">
        <f t="shared" si="72"/>
        <v>2.841796875</v>
      </c>
      <c r="B623" s="44">
        <f t="shared" si="66"/>
        <v>2.841796875</v>
      </c>
      <c r="C623" s="45">
        <f t="shared" si="67"/>
        <v>582</v>
      </c>
      <c r="D623" s="45">
        <f t="shared" si="68"/>
        <v>72.70517311524627</v>
      </c>
      <c r="E623" s="45"/>
      <c r="F623" s="46">
        <f t="shared" si="69"/>
        <v>600.6955575576992</v>
      </c>
      <c r="G623" s="44">
        <f t="shared" si="70"/>
        <v>166.8598772328488</v>
      </c>
      <c r="H623" s="46">
        <f t="shared" si="71"/>
        <v>22.07222331646883</v>
      </c>
    </row>
    <row r="624" spans="1:8" ht="12.75">
      <c r="A624" s="43">
        <f t="shared" si="72"/>
        <v>2.8515625</v>
      </c>
      <c r="B624" s="44">
        <f t="shared" si="66"/>
        <v>2.8515625</v>
      </c>
      <c r="C624" s="45">
        <f t="shared" si="67"/>
        <v>584</v>
      </c>
      <c r="D624" s="45">
        <f t="shared" si="68"/>
        <v>73.42560462490921</v>
      </c>
      <c r="E624" s="45"/>
      <c r="F624" s="46">
        <f t="shared" si="69"/>
        <v>606.6478163700555</v>
      </c>
      <c r="G624" s="44">
        <f t="shared" si="70"/>
        <v>168.51328245982603</v>
      </c>
      <c r="H624" s="46">
        <f t="shared" si="71"/>
        <v>22.29093574756772</v>
      </c>
    </row>
    <row r="625" spans="1:8" ht="12.75">
      <c r="A625" s="43">
        <f t="shared" si="72"/>
        <v>2.861328125</v>
      </c>
      <c r="B625" s="44">
        <f t="shared" si="66"/>
        <v>2.861328125</v>
      </c>
      <c r="C625" s="45">
        <f t="shared" si="67"/>
        <v>586</v>
      </c>
      <c r="D625" s="45">
        <f t="shared" si="68"/>
        <v>74.1509063771161</v>
      </c>
      <c r="E625" s="45"/>
      <c r="F625" s="46">
        <f t="shared" si="69"/>
        <v>612.6403134891929</v>
      </c>
      <c r="G625" s="44">
        <f t="shared" si="70"/>
        <v>170.1778649942514</v>
      </c>
      <c r="H625" s="46">
        <f t="shared" si="71"/>
        <v>22.511126712812526</v>
      </c>
    </row>
    <row r="626" spans="1:8" ht="12.75">
      <c r="A626" s="43">
        <f t="shared" si="72"/>
        <v>2.87109375</v>
      </c>
      <c r="B626" s="44">
        <f t="shared" si="66"/>
        <v>2.87109375</v>
      </c>
      <c r="C626" s="45">
        <f t="shared" si="67"/>
        <v>588</v>
      </c>
      <c r="D626" s="45">
        <f t="shared" si="68"/>
        <v>74.88108184287869</v>
      </c>
      <c r="E626" s="45"/>
      <c r="F626" s="46">
        <f t="shared" si="69"/>
        <v>618.6730775928688</v>
      </c>
      <c r="G626" s="44">
        <f t="shared" si="70"/>
        <v>171.85363280216868</v>
      </c>
      <c r="H626" s="46">
        <f t="shared" si="71"/>
        <v>22.732797265951454</v>
      </c>
    </row>
    <row r="627" spans="1:8" ht="12.75">
      <c r="A627" s="43">
        <f t="shared" si="72"/>
        <v>2.880859375</v>
      </c>
      <c r="B627" s="44">
        <f t="shared" si="66"/>
        <v>2.880859375</v>
      </c>
      <c r="C627" s="45">
        <f t="shared" si="67"/>
        <v>590</v>
      </c>
      <c r="D627" s="45">
        <f t="shared" si="68"/>
        <v>75.61613434299596</v>
      </c>
      <c r="E627" s="45"/>
      <c r="F627" s="46">
        <f t="shared" si="69"/>
        <v>624.7461361177724</v>
      </c>
      <c r="G627" s="44">
        <f t="shared" si="70"/>
        <v>173.54059350488035</v>
      </c>
      <c r="H627" s="46">
        <f t="shared" si="71"/>
        <v>22.955948415130347</v>
      </c>
    </row>
    <row r="628" spans="1:8" ht="12.75">
      <c r="A628" s="43">
        <f t="shared" si="72"/>
        <v>2.890625</v>
      </c>
      <c r="B628" s="44">
        <f t="shared" si="66"/>
        <v>2.890625</v>
      </c>
      <c r="C628" s="45">
        <f t="shared" si="67"/>
        <v>592</v>
      </c>
      <c r="D628" s="45">
        <f t="shared" si="68"/>
        <v>76.35606706123096</v>
      </c>
      <c r="E628" s="45"/>
      <c r="F628" s="46">
        <f t="shared" si="69"/>
        <v>630.8595153683906</v>
      </c>
      <c r="G628" s="44">
        <f t="shared" si="70"/>
        <v>175.23875440918837</v>
      </c>
      <c r="H628" s="46">
        <f t="shared" si="71"/>
        <v>23.18058112689291</v>
      </c>
    </row>
    <row r="629" spans="1:8" ht="12.75">
      <c r="A629" s="43">
        <f t="shared" si="72"/>
        <v>2.900390625</v>
      </c>
      <c r="B629" s="44">
        <f t="shared" si="66"/>
        <v>2.900390625</v>
      </c>
      <c r="C629" s="45">
        <f t="shared" si="67"/>
        <v>594</v>
      </c>
      <c r="D629" s="45">
        <f t="shared" si="68"/>
        <v>77.10088305773783</v>
      </c>
      <c r="E629" s="45"/>
      <c r="F629" s="46">
        <f t="shared" si="69"/>
        <v>637.0132406279453</v>
      </c>
      <c r="G629" s="44">
        <f t="shared" si="70"/>
        <v>176.94812253820996</v>
      </c>
      <c r="H629" s="46">
        <f t="shared" si="71"/>
        <v>23.406696330257038</v>
      </c>
    </row>
    <row r="630" spans="1:8" ht="12.75">
      <c r="A630" s="43">
        <f t="shared" si="72"/>
        <v>2.91015625</v>
      </c>
      <c r="B630" s="44">
        <f t="shared" si="66"/>
        <v>2.91015625</v>
      </c>
      <c r="C630" s="45">
        <f t="shared" si="67"/>
        <v>596</v>
      </c>
      <c r="D630" s="45">
        <f t="shared" si="68"/>
        <v>77.85058528271988</v>
      </c>
      <c r="E630" s="45"/>
      <c r="F630" s="46">
        <f t="shared" si="69"/>
        <v>643.2073362712359</v>
      </c>
      <c r="G630" s="44">
        <f t="shared" si="70"/>
        <v>178.66870466272272</v>
      </c>
      <c r="H630" s="46">
        <f t="shared" si="71"/>
        <v>23.63429492086114</v>
      </c>
    </row>
    <row r="631" spans="1:8" ht="12.75">
      <c r="A631" s="43">
        <f t="shared" si="72"/>
        <v>2.919921875</v>
      </c>
      <c r="B631" s="44">
        <f t="shared" si="66"/>
        <v>2.919921875</v>
      </c>
      <c r="C631" s="45">
        <f t="shared" si="67"/>
        <v>598</v>
      </c>
      <c r="D631" s="45">
        <f t="shared" si="68"/>
        <v>78.60517659031072</v>
      </c>
      <c r="E631" s="45"/>
      <c r="F631" s="46">
        <f t="shared" si="69"/>
        <v>649.4418258793271</v>
      </c>
      <c r="G631" s="44">
        <f t="shared" si="70"/>
        <v>180.40050733302238</v>
      </c>
      <c r="H631" s="46">
        <f t="shared" si="71"/>
        <v>23.86337776517829</v>
      </c>
    </row>
    <row r="632" spans="1:8" ht="12.75">
      <c r="A632" s="43">
        <f t="shared" si="72"/>
        <v>2.9296875</v>
      </c>
      <c r="B632" s="44">
        <f t="shared" si="66"/>
        <v>2.9296875</v>
      </c>
      <c r="C632" s="45">
        <f t="shared" si="67"/>
        <v>600</v>
      </c>
      <c r="D632" s="45">
        <f t="shared" si="68"/>
        <v>79.36465975266312</v>
      </c>
      <c r="E632" s="45"/>
      <c r="F632" s="46">
        <f t="shared" si="69"/>
        <v>655.7167323559514</v>
      </c>
      <c r="G632" s="44">
        <f t="shared" si="70"/>
        <v>182.1435369112569</v>
      </c>
      <c r="H632" s="46">
        <f t="shared" si="71"/>
        <v>24.093945704793367</v>
      </c>
    </row>
    <row r="633" spans="1:8" ht="12.75">
      <c r="A633" s="43">
        <f t="shared" si="72"/>
        <v>2.939453125</v>
      </c>
      <c r="B633" s="44">
        <f t="shared" si="66"/>
        <v>2.939453125</v>
      </c>
      <c r="C633" s="45">
        <f t="shared" si="67"/>
        <v>602</v>
      </c>
      <c r="D633" s="45">
        <f t="shared" si="68"/>
        <v>80.12903747425787</v>
      </c>
      <c r="E633" s="45"/>
      <c r="F633" s="46">
        <f t="shared" si="69"/>
        <v>662.032078045731</v>
      </c>
      <c r="G633" s="44">
        <f t="shared" si="70"/>
        <v>183.89779960426574</v>
      </c>
      <c r="H633" s="46">
        <f t="shared" si="71"/>
        <v>24.325999560747054</v>
      </c>
    </row>
    <row r="634" spans="1:8" ht="12.75">
      <c r="A634" s="43">
        <f t="shared" si="72"/>
        <v>2.94921875</v>
      </c>
      <c r="B634" s="44">
        <f t="shared" si="66"/>
        <v>2.94921875</v>
      </c>
      <c r="C634" s="45">
        <f t="shared" si="67"/>
        <v>604</v>
      </c>
      <c r="D634" s="45">
        <f t="shared" si="68"/>
        <v>80.89831240640663</v>
      </c>
      <c r="E634" s="45"/>
      <c r="F634" s="46">
        <f t="shared" si="69"/>
        <v>668.387884854</v>
      </c>
      <c r="G634" s="44">
        <f t="shared" si="70"/>
        <v>185.66330149686397</v>
      </c>
      <c r="H634" s="46">
        <f t="shared" si="71"/>
        <v>24.55954013793864</v>
      </c>
    </row>
    <row r="635" spans="1:8" ht="12.75">
      <c r="A635" s="43">
        <f t="shared" si="72"/>
        <v>2.958984375</v>
      </c>
      <c r="B635" s="44">
        <f t="shared" si="66"/>
        <v>2.958984375</v>
      </c>
      <c r="C635" s="45">
        <f t="shared" si="67"/>
        <v>606</v>
      </c>
      <c r="D635" s="45">
        <f t="shared" si="68"/>
        <v>81.67248716194308</v>
      </c>
      <c r="E635" s="45"/>
      <c r="F635" s="46">
        <f t="shared" si="69"/>
        <v>674.7841743681852</v>
      </c>
      <c r="G635" s="44">
        <f t="shared" si="70"/>
        <v>187.44004858555903</v>
      </c>
      <c r="H635" s="46">
        <f t="shared" si="71"/>
        <v>24.79456822958608</v>
      </c>
    </row>
    <row r="636" spans="1:8" ht="12.75">
      <c r="A636" s="43">
        <f t="shared" si="72"/>
        <v>2.96875</v>
      </c>
      <c r="B636" s="44">
        <f t="shared" si="66"/>
        <v>2.96875</v>
      </c>
      <c r="C636" s="45">
        <f t="shared" si="67"/>
        <v>608</v>
      </c>
      <c r="D636" s="45">
        <f t="shared" si="68"/>
        <v>82.45156433009899</v>
      </c>
      <c r="E636" s="45"/>
      <c r="F636" s="46">
        <f t="shared" si="69"/>
        <v>681.2209679807122</v>
      </c>
      <c r="G636" s="44">
        <f t="shared" si="70"/>
        <v>189.22804681269136</v>
      </c>
      <c r="H636" s="46">
        <f t="shared" si="71"/>
        <v>25.031084621742135</v>
      </c>
    </row>
    <row r="637" spans="1:8" ht="12.75">
      <c r="A637" s="43">
        <f t="shared" si="72"/>
        <v>2.978515625</v>
      </c>
      <c r="B637" s="44">
        <f t="shared" si="66"/>
        <v>2.978515625</v>
      </c>
      <c r="C637" s="45">
        <f t="shared" si="67"/>
        <v>610</v>
      </c>
      <c r="D637" s="45">
        <f t="shared" si="68"/>
        <v>83.2355464915624</v>
      </c>
      <c r="E637" s="45"/>
      <c r="F637" s="46">
        <f t="shared" si="69"/>
        <v>687.6982870134179</v>
      </c>
      <c r="G637" s="44">
        <f t="shared" si="70"/>
        <v>191.02730210099347</v>
      </c>
      <c r="H637" s="46">
        <f t="shared" si="71"/>
        <v>25.269090097865806</v>
      </c>
    </row>
    <row r="638" spans="1:8" ht="12.75">
      <c r="A638" s="43">
        <f t="shared" si="72"/>
        <v>2.98828125</v>
      </c>
      <c r="B638" s="44">
        <f t="shared" si="66"/>
        <v>2.98828125</v>
      </c>
      <c r="C638" s="45">
        <f t="shared" si="67"/>
        <v>612</v>
      </c>
      <c r="D638" s="45">
        <f t="shared" si="68"/>
        <v>84.02443623368082</v>
      </c>
      <c r="E638" s="45"/>
      <c r="F638" s="46">
        <f t="shared" si="69"/>
        <v>694.2161528431603</v>
      </c>
      <c r="G638" s="44">
        <f t="shared" si="70"/>
        <v>192.83782038848145</v>
      </c>
      <c r="H638" s="46">
        <f t="shared" si="71"/>
        <v>25.508585443437823</v>
      </c>
    </row>
    <row r="639" spans="1:8" ht="12.75">
      <c r="A639" s="43">
        <f t="shared" si="72"/>
        <v>2.998046875</v>
      </c>
      <c r="B639" s="44">
        <f t="shared" si="66"/>
        <v>2.998046875</v>
      </c>
      <c r="C639" s="45">
        <f t="shared" si="67"/>
        <v>614</v>
      </c>
      <c r="D639" s="45">
        <f t="shared" si="68"/>
        <v>84.81823616583021</v>
      </c>
      <c r="E639" s="45"/>
      <c r="F639" s="46">
        <f t="shared" si="69"/>
        <v>700.7745870287982</v>
      </c>
      <c r="G639" s="44">
        <f t="shared" si="70"/>
        <v>194.65960766372717</v>
      </c>
      <c r="H639" s="46">
        <f t="shared" si="71"/>
        <v>25.749571450626426</v>
      </c>
    </row>
    <row r="640" spans="1:8" ht="12.75">
      <c r="A640" s="43">
        <f t="shared" si="72"/>
        <v>3.0078125</v>
      </c>
      <c r="B640" s="44">
        <f t="shared" si="66"/>
        <v>3.0078125</v>
      </c>
      <c r="C640" s="45">
        <f t="shared" si="67"/>
        <v>616</v>
      </c>
      <c r="D640" s="45">
        <f t="shared" si="68"/>
        <v>85.6169489349521</v>
      </c>
      <c r="E640" s="45"/>
      <c r="F640" s="46">
        <f t="shared" si="69"/>
        <v>707.3736114395593</v>
      </c>
      <c r="G640" s="44">
        <f t="shared" si="70"/>
        <v>196.49267000151616</v>
      </c>
      <c r="H640" s="46">
        <f t="shared" si="71"/>
        <v>25.9920489230042</v>
      </c>
    </row>
    <row r="641" spans="1:8" ht="12.75">
      <c r="A641" s="43">
        <f t="shared" si="72"/>
        <v>3.017578125</v>
      </c>
      <c r="B641" s="44">
        <f t="shared" si="66"/>
        <v>3.017578125</v>
      </c>
      <c r="C641" s="45">
        <f t="shared" si="67"/>
        <v>618</v>
      </c>
      <c r="D641" s="45">
        <f t="shared" si="68"/>
        <v>86.42057724117215</v>
      </c>
      <c r="E641" s="45"/>
      <c r="F641" s="46">
        <f t="shared" si="69"/>
        <v>714.0132483840835</v>
      </c>
      <c r="G641" s="44">
        <f t="shared" si="70"/>
        <v>198.33701359869278</v>
      </c>
      <c r="H641" s="46">
        <f t="shared" si="71"/>
        <v>26.236018680289675</v>
      </c>
    </row>
    <row r="642" spans="1:8" ht="12.75">
      <c r="A642" s="43">
        <f t="shared" si="72"/>
        <v>3.02734375</v>
      </c>
      <c r="B642" s="44">
        <f t="shared" si="66"/>
        <v>3.02734375</v>
      </c>
      <c r="C642" s="45">
        <f t="shared" si="67"/>
        <v>620</v>
      </c>
      <c r="D642" s="45">
        <f t="shared" si="68"/>
        <v>87.2291238536099</v>
      </c>
      <c r="E642" s="45"/>
      <c r="F642" s="46">
        <f t="shared" si="69"/>
        <v>720.6935207410421</v>
      </c>
      <c r="G642" s="44">
        <f t="shared" si="70"/>
        <v>200.19264481044357</v>
      </c>
      <c r="H642" s="46">
        <f t="shared" si="71"/>
        <v>26.481481563146872</v>
      </c>
    </row>
    <row r="643" spans="1:8" ht="12.75">
      <c r="A643" s="43">
        <f t="shared" si="72"/>
        <v>3.037109375</v>
      </c>
      <c r="B643" s="44">
        <f t="shared" si="66"/>
        <v>3.037109375</v>
      </c>
      <c r="C643" s="45">
        <f t="shared" si="67"/>
        <v>622</v>
      </c>
      <c r="D643" s="45">
        <f t="shared" si="68"/>
        <v>88.04259162625871</v>
      </c>
      <c r="E643" s="45"/>
      <c r="F643" s="46">
        <f t="shared" si="69"/>
        <v>727.4144520903416</v>
      </c>
      <c r="G643" s="44">
        <f t="shared" si="70"/>
        <v>202.05957018674252</v>
      </c>
      <c r="H643" s="46">
        <f t="shared" si="71"/>
        <v>26.728438438006304</v>
      </c>
    </row>
    <row r="644" spans="1:8" ht="12.75">
      <c r="A644" s="43">
        <f t="shared" si="72"/>
        <v>3.046875</v>
      </c>
      <c r="B644" s="44">
        <f t="shared" si="66"/>
        <v>3.046875</v>
      </c>
      <c r="C644" s="45">
        <f t="shared" si="67"/>
        <v>624</v>
      </c>
      <c r="D644" s="45">
        <f t="shared" si="68"/>
        <v>88.86098351398098</v>
      </c>
      <c r="E644" s="45"/>
      <c r="F644" s="46">
        <f t="shared" si="69"/>
        <v>734.1760668452748</v>
      </c>
      <c r="G644" s="44">
        <f t="shared" si="70"/>
        <v>203.9377965090599</v>
      </c>
      <c r="H644" s="46">
        <f t="shared" si="71"/>
        <v>26.97689020192081</v>
      </c>
    </row>
    <row r="645" spans="1:8" ht="12.75">
      <c r="A645" s="43">
        <f t="shared" si="72"/>
        <v>3.056640625</v>
      </c>
      <c r="B645" s="44">
        <f t="shared" si="66"/>
        <v>3.056640625</v>
      </c>
      <c r="C645" s="45">
        <f t="shared" si="67"/>
        <v>626</v>
      </c>
      <c r="D645" s="45">
        <f t="shared" si="68"/>
        <v>89.68430258861936</v>
      </c>
      <c r="E645" s="45"/>
      <c r="F645" s="46">
        <f t="shared" si="69"/>
        <v>740.9783903856348</v>
      </c>
      <c r="G645" s="44">
        <f t="shared" si="70"/>
        <v>205.8273308273382</v>
      </c>
      <c r="H645" s="46">
        <f t="shared" si="71"/>
        <v>27.226837787456727</v>
      </c>
    </row>
    <row r="646" spans="1:8" ht="12.75">
      <c r="A646" s="43">
        <f t="shared" si="72"/>
        <v>3.06640625</v>
      </c>
      <c r="B646" s="44">
        <f t="shared" si="66"/>
        <v>3.06640625</v>
      </c>
      <c r="C646" s="45">
        <f t="shared" si="67"/>
        <v>628</v>
      </c>
      <c r="D646" s="45">
        <f t="shared" si="68"/>
        <v>90.51255205518953</v>
      </c>
      <c r="E646" s="45"/>
      <c r="F646" s="46">
        <f t="shared" si="69"/>
        <v>747.8214491914999</v>
      </c>
      <c r="G646" s="44">
        <f t="shared" si="70"/>
        <v>207.72818049715474</v>
      </c>
      <c r="H646" s="46">
        <f t="shared" si="71"/>
        <v>27.478282167609773</v>
      </c>
    </row>
    <row r="647" spans="1:8" ht="12.75">
      <c r="A647" s="43">
        <f t="shared" si="72"/>
        <v>3.076171875</v>
      </c>
      <c r="B647" s="44">
        <f t="shared" si="66"/>
        <v>3.076171875</v>
      </c>
      <c r="C647" s="45">
        <f t="shared" si="67"/>
        <v>630</v>
      </c>
      <c r="D647" s="45">
        <f t="shared" si="68"/>
        <v>91.3457352680976</v>
      </c>
      <c r="E647" s="45"/>
      <c r="F647" s="46">
        <f t="shared" si="69"/>
        <v>754.7052709772234</v>
      </c>
      <c r="G647" s="44">
        <f t="shared" si="70"/>
        <v>209.640353216941</v>
      </c>
      <c r="H647" s="46">
        <f t="shared" si="71"/>
        <v>27.7312243607284</v>
      </c>
    </row>
    <row r="648" spans="1:8" ht="12.75">
      <c r="A648" s="43">
        <f t="shared" si="72"/>
        <v>3.0859375</v>
      </c>
      <c r="B648" s="44">
        <f t="shared" si="66"/>
        <v>3.0859375</v>
      </c>
      <c r="C648" s="45">
        <f t="shared" si="67"/>
        <v>632</v>
      </c>
      <c r="D648" s="45">
        <f t="shared" si="68"/>
        <v>92.18385574749945</v>
      </c>
      <c r="E648" s="45"/>
      <c r="F648" s="46">
        <f t="shared" si="69"/>
        <v>761.6298848265955</v>
      </c>
      <c r="G648" s="44">
        <f t="shared" si="70"/>
        <v>211.56385706552757</v>
      </c>
      <c r="H648" s="46">
        <f t="shared" si="71"/>
        <v>27.985665435480268</v>
      </c>
    </row>
    <row r="649" spans="1:8" ht="12.75">
      <c r="A649" s="43">
        <f t="shared" si="72"/>
        <v>3.095703125</v>
      </c>
      <c r="B649" s="44">
        <f t="shared" si="66"/>
        <v>3.095703125</v>
      </c>
      <c r="C649" s="45">
        <f t="shared" si="67"/>
        <v>634</v>
      </c>
      <c r="D649" s="45">
        <f t="shared" si="68"/>
        <v>93.02691719566363</v>
      </c>
      <c r="E649" s="45"/>
      <c r="F649" s="46">
        <f t="shared" si="69"/>
        <v>768.5953213280344</v>
      </c>
      <c r="G649" s="44">
        <f t="shared" si="70"/>
        <v>213.49870053969738</v>
      </c>
      <c r="H649" s="46">
        <f t="shared" si="71"/>
        <v>28.241606515819747</v>
      </c>
    </row>
    <row r="650" spans="1:8" ht="12.75">
      <c r="A650" s="43">
        <f t="shared" si="72"/>
        <v>3.10546875</v>
      </c>
      <c r="B650" s="44">
        <f t="shared" si="66"/>
        <v>3.10546875</v>
      </c>
      <c r="C650" s="45">
        <f t="shared" si="67"/>
        <v>636</v>
      </c>
      <c r="D650" s="45">
        <f t="shared" si="68"/>
        <v>93.87492351338864</v>
      </c>
      <c r="E650" s="45"/>
      <c r="F650" s="46">
        <f t="shared" si="69"/>
        <v>775.6016127102284</v>
      </c>
      <c r="G650" s="44">
        <f t="shared" si="70"/>
        <v>215.4448925918638</v>
      </c>
      <c r="H650" s="46">
        <f t="shared" si="71"/>
        <v>28.49904878597202</v>
      </c>
    </row>
    <row r="651" spans="1:8" ht="12.75">
      <c r="A651" s="43">
        <f t="shared" si="72"/>
        <v>3.115234375</v>
      </c>
      <c r="B651" s="44">
        <f t="shared" si="66"/>
        <v>3.115234375</v>
      </c>
      <c r="C651" s="45">
        <f t="shared" si="67"/>
        <v>638</v>
      </c>
      <c r="D651" s="45">
        <f t="shared" si="68"/>
        <v>94.72787881643202</v>
      </c>
      <c r="E651" s="45"/>
      <c r="F651" s="46">
        <f t="shared" si="69"/>
        <v>782.6487929778731</v>
      </c>
      <c r="G651" s="44">
        <f t="shared" si="70"/>
        <v>217.40244266777557</v>
      </c>
      <c r="H651" s="46">
        <f t="shared" si="71"/>
        <v>28.757993495420653</v>
      </c>
    </row>
    <row r="652" spans="1:8" ht="12.75">
      <c r="A652" s="43">
        <f t="shared" si="72"/>
        <v>3.125</v>
      </c>
      <c r="B652" s="44">
        <f t="shared" si="66"/>
        <v>3.125</v>
      </c>
      <c r="C652" s="45">
        <f t="shared" si="67"/>
        <v>640</v>
      </c>
      <c r="D652" s="45">
        <f t="shared" si="68"/>
        <v>95.58578745199429</v>
      </c>
      <c r="E652" s="45"/>
      <c r="F652" s="46">
        <f t="shared" si="69"/>
        <v>789.7368980478625</v>
      </c>
      <c r="G652" s="44">
        <f t="shared" si="70"/>
        <v>219.37136074434775</v>
      </c>
      <c r="H652" s="46">
        <f t="shared" si="71"/>
        <v>29.018441963911904</v>
      </c>
    </row>
    <row r="653" spans="1:8" ht="12.75">
      <c r="A653" s="43">
        <f t="shared" si="72"/>
        <v>3.134765625</v>
      </c>
      <c r="B653" s="44">
        <f t="shared" si="66"/>
        <v>3.134765625</v>
      </c>
      <c r="C653" s="45">
        <f t="shared" si="67"/>
        <v>642</v>
      </c>
      <c r="D653" s="45">
        <f t="shared" si="68"/>
        <v>96.44865401517626</v>
      </c>
      <c r="E653" s="45"/>
      <c r="F653" s="46">
        <f t="shared" si="69"/>
        <v>796.8659658852623</v>
      </c>
      <c r="G653" s="44">
        <f t="shared" si="70"/>
        <v>221.35165736743195</v>
      </c>
      <c r="H653" s="46">
        <f t="shared" si="71"/>
        <v>29.28039558645094</v>
      </c>
    </row>
    <row r="654" spans="1:8" ht="12.75">
      <c r="A654" s="43">
        <f t="shared" si="72"/>
        <v>3.14453125</v>
      </c>
      <c r="B654" s="44">
        <f aca="true" t="shared" si="73" ref="B654:B717">A654*$C$43</f>
        <v>3.14453125</v>
      </c>
      <c r="C654" s="45">
        <f aca="true" t="shared" si="74" ref="C654:C717">B654/5*1024</f>
        <v>644</v>
      </c>
      <c r="D654" s="45">
        <f aca="true" t="shared" si="75" ref="D654:D717">-9.475184+59.921788*B654-135.60886*B654^2+166.77782*B654^3-111.50394*B654^4+44.218751*B654^5-10.131798*B654^6+1.2482716*B654^7-0.065666262*B654^8+0.00029343852*B654^9</f>
        <v>97.31648336545173</v>
      </c>
      <c r="E654" s="45"/>
      <c r="F654" s="46">
        <f aca="true" t="shared" si="76" ref="F654:F717">(D654*$H$8)*0.91</f>
        <v>804.036036639407</v>
      </c>
      <c r="G654" s="44">
        <f aca="true" t="shared" si="77" ref="G654:G717">F654*0.277777778</f>
        <v>223.34334368962107</v>
      </c>
      <c r="H654" s="46">
        <f aca="true" t="shared" si="78" ref="H654:H717">F654/27.215</f>
        <v>29.543855838302665</v>
      </c>
    </row>
    <row r="655" spans="1:8" ht="12.75">
      <c r="A655" s="43">
        <f aca="true" t="shared" si="79" ref="A655:A718">(5/512)+A654</f>
        <v>3.154296875</v>
      </c>
      <c r="B655" s="44">
        <f t="shared" si="73"/>
        <v>3.154296875</v>
      </c>
      <c r="C655" s="45">
        <f t="shared" si="74"/>
        <v>646</v>
      </c>
      <c r="D655" s="45">
        <f t="shared" si="75"/>
        <v>98.18928064309878</v>
      </c>
      <c r="E655" s="45"/>
      <c r="F655" s="46">
        <f t="shared" si="76"/>
        <v>811.2471527796573</v>
      </c>
      <c r="G655" s="44">
        <f t="shared" si="77"/>
        <v>225.34643150795972</v>
      </c>
      <c r="H655" s="46">
        <f t="shared" si="78"/>
        <v>29.80882427998006</v>
      </c>
    </row>
    <row r="656" spans="1:8" ht="12.75">
      <c r="A656" s="43">
        <f t="shared" si="79"/>
        <v>3.1640625</v>
      </c>
      <c r="B656" s="44">
        <f t="shared" si="73"/>
        <v>3.1640625</v>
      </c>
      <c r="C656" s="45">
        <f t="shared" si="74"/>
        <v>648</v>
      </c>
      <c r="D656" s="45">
        <f t="shared" si="75"/>
        <v>99.06705128561761</v>
      </c>
      <c r="E656" s="45"/>
      <c r="F656" s="46">
        <f t="shared" si="76"/>
        <v>818.4993592310447</v>
      </c>
      <c r="G656" s="44">
        <f t="shared" si="77"/>
        <v>227.36093330162336</v>
      </c>
      <c r="H656" s="46">
        <f t="shared" si="78"/>
        <v>30.075302562228355</v>
      </c>
    </row>
    <row r="657" spans="1:8" ht="12.75">
      <c r="A657" s="43">
        <f t="shared" si="79"/>
        <v>3.173828125</v>
      </c>
      <c r="B657" s="44">
        <f t="shared" si="73"/>
        <v>3.173828125</v>
      </c>
      <c r="C657" s="45">
        <f t="shared" si="74"/>
        <v>650</v>
      </c>
      <c r="D657" s="45">
        <f t="shared" si="75"/>
        <v>99.9498010441082</v>
      </c>
      <c r="E657" s="45"/>
      <c r="F657" s="46">
        <f t="shared" si="76"/>
        <v>825.7927035095859</v>
      </c>
      <c r="G657" s="44">
        <f t="shared" si="77"/>
        <v>229.38686226950554</v>
      </c>
      <c r="H657" s="46">
        <f t="shared" si="78"/>
        <v>30.343292430997092</v>
      </c>
    </row>
    <row r="658" spans="1:8" ht="12.75">
      <c r="A658" s="43">
        <f t="shared" si="79"/>
        <v>3.18359375</v>
      </c>
      <c r="B658" s="44">
        <f t="shared" si="73"/>
        <v>3.18359375</v>
      </c>
      <c r="C658" s="45">
        <f t="shared" si="74"/>
        <v>652</v>
      </c>
      <c r="D658" s="45">
        <f t="shared" si="75"/>
        <v>100.83753599958398</v>
      </c>
      <c r="E658" s="45"/>
      <c r="F658" s="46">
        <f t="shared" si="76"/>
        <v>833.1272358570669</v>
      </c>
      <c r="G658" s="44">
        <f t="shared" si="77"/>
        <v>231.42423236765796</v>
      </c>
      <c r="H658" s="46">
        <f t="shared" si="78"/>
        <v>30.612795732392684</v>
      </c>
    </row>
    <row r="659" spans="1:8" ht="12.75">
      <c r="A659" s="43">
        <f t="shared" si="79"/>
        <v>3.193359375</v>
      </c>
      <c r="B659" s="44">
        <f t="shared" si="73"/>
        <v>3.193359375</v>
      </c>
      <c r="C659" s="45">
        <f t="shared" si="74"/>
        <v>654</v>
      </c>
      <c r="D659" s="45">
        <f t="shared" si="75"/>
        <v>101.73026257920563</v>
      </c>
      <c r="E659" s="45"/>
      <c r="F659" s="46">
        <f t="shared" si="76"/>
        <v>840.5030093751683</v>
      </c>
      <c r="G659" s="44">
        <f t="shared" si="77"/>
        <v>233.4730583465474</v>
      </c>
      <c r="H659" s="46">
        <f t="shared" si="78"/>
        <v>30.88381441760677</v>
      </c>
    </row>
    <row r="660" spans="1:8" ht="12.75">
      <c r="A660" s="43">
        <f t="shared" si="79"/>
        <v>3.203125</v>
      </c>
      <c r="B660" s="44">
        <f t="shared" si="73"/>
        <v>3.203125</v>
      </c>
      <c r="C660" s="45">
        <f t="shared" si="74"/>
        <v>656</v>
      </c>
      <c r="D660" s="45">
        <f t="shared" si="75"/>
        <v>102.62798757244796</v>
      </c>
      <c r="E660" s="45"/>
      <c r="F660" s="46">
        <f t="shared" si="76"/>
        <v>847.9200801590367</v>
      </c>
      <c r="G660" s="44">
        <f t="shared" si="77"/>
        <v>235.5333557881591</v>
      </c>
      <c r="H660" s="46">
        <f t="shared" si="78"/>
        <v>31.156350547824243</v>
      </c>
    </row>
    <row r="661" spans="1:8" ht="12.75">
      <c r="A661" s="43">
        <f t="shared" si="79"/>
        <v>3.212890625</v>
      </c>
      <c r="B661" s="44">
        <f t="shared" si="73"/>
        <v>3.212890625</v>
      </c>
      <c r="C661" s="45">
        <f t="shared" si="74"/>
        <v>658</v>
      </c>
      <c r="D661" s="45">
        <f t="shared" si="75"/>
        <v>103.53071814717282</v>
      </c>
      <c r="E661" s="45"/>
      <c r="F661" s="46">
        <f t="shared" si="76"/>
        <v>855.3785074300806</v>
      </c>
      <c r="G661" s="44">
        <f t="shared" si="77"/>
        <v>237.60514114288426</v>
      </c>
      <c r="H661" s="46">
        <f t="shared" si="78"/>
        <v>31.430406299102724</v>
      </c>
    </row>
    <row r="662" spans="1:8" ht="12.75">
      <c r="A662" s="43">
        <f t="shared" si="79"/>
        <v>3.22265625</v>
      </c>
      <c r="B662" s="44">
        <f t="shared" si="73"/>
        <v>3.22265625</v>
      </c>
      <c r="C662" s="45">
        <f t="shared" si="74"/>
        <v>660</v>
      </c>
      <c r="D662" s="45">
        <f t="shared" si="75"/>
        <v>104.43846186558403</v>
      </c>
      <c r="E662" s="45"/>
      <c r="F662" s="46">
        <f t="shared" si="76"/>
        <v>862.8783536677919</v>
      </c>
      <c r="G662" s="44">
        <f t="shared" si="77"/>
        <v>239.68843176613737</v>
      </c>
      <c r="H662" s="46">
        <f t="shared" si="78"/>
        <v>31.705983967216312</v>
      </c>
    </row>
    <row r="663" spans="1:8" ht="12.75">
      <c r="A663" s="43">
        <f t="shared" si="79"/>
        <v>3.232421875</v>
      </c>
      <c r="B663" s="44">
        <f t="shared" si="73"/>
        <v>3.232421875</v>
      </c>
      <c r="C663" s="45">
        <f t="shared" si="74"/>
        <v>662</v>
      </c>
      <c r="D663" s="45">
        <f t="shared" si="75"/>
        <v>105.35122670003872</v>
      </c>
      <c r="E663" s="45"/>
      <c r="F663" s="46">
        <f t="shared" si="76"/>
        <v>870.4196847403788</v>
      </c>
      <c r="G663" s="44">
        <f t="shared" si="77"/>
        <v>241.7832459546429</v>
      </c>
      <c r="H663" s="46">
        <f t="shared" si="78"/>
        <v>31.983085972455587</v>
      </c>
    </row>
    <row r="664" spans="1:8" ht="12.75">
      <c r="A664" s="43">
        <f t="shared" si="79"/>
        <v>3.2421875</v>
      </c>
      <c r="B664" s="44">
        <f t="shared" si="73"/>
        <v>3.2421875</v>
      </c>
      <c r="C664" s="45">
        <f t="shared" si="74"/>
        <v>664</v>
      </c>
      <c r="D664" s="45">
        <f t="shared" si="75"/>
        <v>106.26902104877902</v>
      </c>
      <c r="E664" s="45"/>
      <c r="F664" s="46">
        <f t="shared" si="76"/>
        <v>878.0025700347438</v>
      </c>
      <c r="G664" s="44">
        <f t="shared" si="77"/>
        <v>243.8896029825405</v>
      </c>
      <c r="H664" s="46">
        <f t="shared" si="78"/>
        <v>32.261714864403594</v>
      </c>
    </row>
    <row r="665" spans="1:8" ht="12.75">
      <c r="A665" s="43">
        <f t="shared" si="79"/>
        <v>3.251953125</v>
      </c>
      <c r="B665" s="44">
        <f t="shared" si="73"/>
        <v>3.251953125</v>
      </c>
      <c r="C665" s="45">
        <f t="shared" si="74"/>
        <v>666</v>
      </c>
      <c r="D665" s="45">
        <f t="shared" si="75"/>
        <v>107.19185375144255</v>
      </c>
      <c r="E665" s="45"/>
      <c r="F665" s="46">
        <f t="shared" si="76"/>
        <v>885.6270825846315</v>
      </c>
      <c r="G665" s="44">
        <f t="shared" si="77"/>
        <v>246.0075231369814</v>
      </c>
      <c r="H665" s="46">
        <f t="shared" si="78"/>
        <v>32.54187332664455</v>
      </c>
    </row>
    <row r="666" spans="1:8" ht="12.75">
      <c r="A666" s="43">
        <f t="shared" si="79"/>
        <v>3.26171875</v>
      </c>
      <c r="B666" s="44">
        <f t="shared" si="73"/>
        <v>3.26171875</v>
      </c>
      <c r="C666" s="45">
        <f t="shared" si="74"/>
        <v>668</v>
      </c>
      <c r="D666" s="45">
        <f t="shared" si="75"/>
        <v>108.11973410446265</v>
      </c>
      <c r="E666" s="45"/>
      <c r="F666" s="46">
        <f t="shared" si="76"/>
        <v>893.2932991978666</v>
      </c>
      <c r="G666" s="44">
        <f t="shared" si="77"/>
        <v>248.13702775347255</v>
      </c>
      <c r="H666" s="46">
        <f t="shared" si="78"/>
        <v>32.82356418143916</v>
      </c>
    </row>
    <row r="667" spans="1:8" ht="12.75">
      <c r="A667" s="43">
        <f t="shared" si="79"/>
        <v>3.271484375</v>
      </c>
      <c r="B667" s="44">
        <f t="shared" si="73"/>
        <v>3.271484375</v>
      </c>
      <c r="C667" s="45">
        <f t="shared" si="74"/>
        <v>670</v>
      </c>
      <c r="D667" s="45">
        <f t="shared" si="75"/>
        <v>109.05267187623956</v>
      </c>
      <c r="E667" s="45"/>
      <c r="F667" s="46">
        <f t="shared" si="76"/>
        <v>901.0013005817</v>
      </c>
      <c r="G667" s="44">
        <f t="shared" si="77"/>
        <v>250.2781392506947</v>
      </c>
      <c r="H667" s="46">
        <f t="shared" si="78"/>
        <v>33.10679039433033</v>
      </c>
    </row>
    <row r="668" spans="1:8" ht="12.75">
      <c r="A668" s="43">
        <f t="shared" si="79"/>
        <v>3.28125</v>
      </c>
      <c r="B668" s="44">
        <f t="shared" si="73"/>
        <v>3.28125</v>
      </c>
      <c r="C668" s="45">
        <f t="shared" si="74"/>
        <v>672</v>
      </c>
      <c r="D668" s="45">
        <f t="shared" si="75"/>
        <v>109.99067732217327</v>
      </c>
      <c r="E668" s="45"/>
      <c r="F668" s="46">
        <f t="shared" si="76"/>
        <v>908.7511714670106</v>
      </c>
      <c r="G668" s="44">
        <f t="shared" si="77"/>
        <v>252.4308811650032</v>
      </c>
      <c r="H668" s="46">
        <f t="shared" si="78"/>
        <v>33.391555078706986</v>
      </c>
    </row>
    <row r="669" spans="1:8" ht="12.75">
      <c r="A669" s="43">
        <f t="shared" si="79"/>
        <v>3.291015625</v>
      </c>
      <c r="B669" s="44">
        <f t="shared" si="73"/>
        <v>3.291015625</v>
      </c>
      <c r="C669" s="45">
        <f t="shared" si="74"/>
        <v>674</v>
      </c>
      <c r="D669" s="45">
        <f t="shared" si="75"/>
        <v>110.93376119942965</v>
      </c>
      <c r="E669" s="45"/>
      <c r="F669" s="46">
        <f t="shared" si="76"/>
        <v>916.5430007303042</v>
      </c>
      <c r="G669" s="44">
        <f t="shared" si="77"/>
        <v>254.59527818431627</v>
      </c>
      <c r="H669" s="46">
        <f t="shared" si="78"/>
        <v>33.67786150028676</v>
      </c>
    </row>
    <row r="670" spans="1:8" ht="12.75">
      <c r="A670" s="43">
        <f t="shared" si="79"/>
        <v>3.30078125</v>
      </c>
      <c r="B670" s="44">
        <f t="shared" si="73"/>
        <v>3.30078125</v>
      </c>
      <c r="C670" s="45">
        <f t="shared" si="74"/>
        <v>676</v>
      </c>
      <c r="D670" s="45">
        <f t="shared" si="75"/>
        <v>111.88193478150899</v>
      </c>
      <c r="E670" s="45"/>
      <c r="F670" s="46">
        <f t="shared" si="76"/>
        <v>924.3768815140801</v>
      </c>
      <c r="G670" s="44">
        <f t="shared" si="77"/>
        <v>256.7713561815504</v>
      </c>
      <c r="H670" s="46">
        <f t="shared" si="78"/>
        <v>33.96571308153886</v>
      </c>
    </row>
    <row r="671" spans="1:8" ht="12.75">
      <c r="A671" s="43">
        <f t="shared" si="79"/>
        <v>3.310546875</v>
      </c>
      <c r="B671" s="44">
        <f t="shared" si="73"/>
        <v>3.310546875</v>
      </c>
      <c r="C671" s="45">
        <f t="shared" si="74"/>
        <v>678</v>
      </c>
      <c r="D671" s="45">
        <f t="shared" si="75"/>
        <v>112.8352098725795</v>
      </c>
      <c r="E671" s="45"/>
      <c r="F671" s="46">
        <f t="shared" si="76"/>
        <v>932.2529113452557</v>
      </c>
      <c r="G671" s="44">
        <f t="shared" si="77"/>
        <v>258.9591422475161</v>
      </c>
      <c r="H671" s="46">
        <f t="shared" si="78"/>
        <v>34.255113406035484</v>
      </c>
    </row>
    <row r="672" spans="1:8" ht="12.75">
      <c r="A672" s="43">
        <f t="shared" si="79"/>
        <v>3.3203125</v>
      </c>
      <c r="B672" s="44">
        <f t="shared" si="73"/>
        <v>3.3203125</v>
      </c>
      <c r="C672" s="45">
        <f t="shared" si="74"/>
        <v>680</v>
      </c>
      <c r="D672" s="45">
        <f t="shared" si="75"/>
        <v>113.79359882152846</v>
      </c>
      <c r="E672" s="45"/>
      <c r="F672" s="46">
        <f t="shared" si="76"/>
        <v>940.1711922512578</v>
      </c>
      <c r="G672" s="44">
        <f t="shared" si="77"/>
        <v>261.1586647231652</v>
      </c>
      <c r="H672" s="46">
        <f t="shared" si="78"/>
        <v>34.54606622271754</v>
      </c>
    </row>
    <row r="673" spans="1:8" ht="12.75">
      <c r="A673" s="43">
        <f t="shared" si="79"/>
        <v>3.330078125</v>
      </c>
      <c r="B673" s="44">
        <f t="shared" si="73"/>
        <v>3.330078125</v>
      </c>
      <c r="C673" s="45">
        <f t="shared" si="74"/>
        <v>682</v>
      </c>
      <c r="D673" s="45">
        <f t="shared" si="75"/>
        <v>114.75711453577443</v>
      </c>
      <c r="E673" s="45"/>
      <c r="F673" s="46">
        <f t="shared" si="76"/>
        <v>948.1318308741403</v>
      </c>
      <c r="G673" s="44">
        <f t="shared" si="77"/>
        <v>263.3699532312905</v>
      </c>
      <c r="H673" s="46">
        <f t="shared" si="78"/>
        <v>34.83857545008783</v>
      </c>
    </row>
    <row r="674" spans="1:8" ht="12.75">
      <c r="A674" s="43">
        <f t="shared" si="79"/>
        <v>3.33984375</v>
      </c>
      <c r="B674" s="44">
        <f t="shared" si="73"/>
        <v>3.33984375</v>
      </c>
      <c r="C674" s="45">
        <f t="shared" si="74"/>
        <v>684</v>
      </c>
      <c r="D674" s="45">
        <f t="shared" si="75"/>
        <v>115.72577049476756</v>
      </c>
      <c r="E674" s="45"/>
      <c r="F674" s="46">
        <f t="shared" si="76"/>
        <v>956.1349385821247</v>
      </c>
      <c r="G674" s="44">
        <f t="shared" si="77"/>
        <v>265.59303870750904</v>
      </c>
      <c r="H674" s="46">
        <f t="shared" si="78"/>
        <v>35.13264518030956</v>
      </c>
    </row>
    <row r="675" spans="1:8" ht="12.75">
      <c r="A675" s="43">
        <f t="shared" si="79"/>
        <v>3.349609375</v>
      </c>
      <c r="B675" s="44">
        <f t="shared" si="73"/>
        <v>3.349609375</v>
      </c>
      <c r="C675" s="45">
        <f t="shared" si="74"/>
        <v>686</v>
      </c>
      <c r="D675" s="45">
        <f t="shared" si="75"/>
        <v>116.6995807631868</v>
      </c>
      <c r="E675" s="45"/>
      <c r="F675" s="46">
        <f t="shared" si="76"/>
        <v>964.1806315786363</v>
      </c>
      <c r="G675" s="44">
        <f t="shared" si="77"/>
        <v>267.82795343055017</v>
      </c>
      <c r="H675" s="46">
        <f t="shared" si="78"/>
        <v>35.4282796832128</v>
      </c>
    </row>
    <row r="676" spans="1:8" ht="12.75">
      <c r="A676" s="43">
        <f t="shared" si="79"/>
        <v>3.359375</v>
      </c>
      <c r="B676" s="44">
        <f t="shared" si="73"/>
        <v>3.359375</v>
      </c>
      <c r="C676" s="45">
        <f t="shared" si="74"/>
        <v>688</v>
      </c>
      <c r="D676" s="45">
        <f t="shared" si="75"/>
        <v>117.67856000381946</v>
      </c>
      <c r="E676" s="45"/>
      <c r="F676" s="46">
        <f t="shared" si="76"/>
        <v>972.2690310087165</v>
      </c>
      <c r="G676" s="44">
        <f t="shared" si="77"/>
        <v>270.07473105181435</v>
      </c>
      <c r="H676" s="46">
        <f t="shared" si="78"/>
        <v>35.72548341020454</v>
      </c>
    </row>
    <row r="677" spans="1:8" ht="12.75">
      <c r="A677" s="43">
        <f t="shared" si="79"/>
        <v>3.369140625</v>
      </c>
      <c r="B677" s="44">
        <f t="shared" si="73"/>
        <v>3.369140625</v>
      </c>
      <c r="C677" s="45">
        <f t="shared" si="74"/>
        <v>690</v>
      </c>
      <c r="D677" s="45">
        <f t="shared" si="75"/>
        <v>118.66272349012038</v>
      </c>
      <c r="E677" s="45"/>
      <c r="F677" s="46">
        <f t="shared" si="76"/>
        <v>980.4002630627875</v>
      </c>
      <c r="G677" s="44">
        <f t="shared" si="77"/>
        <v>272.3334066241966</v>
      </c>
      <c r="H677" s="46">
        <f t="shared" si="78"/>
        <v>36.02426099808148</v>
      </c>
    </row>
    <row r="678" spans="1:8" ht="12.75">
      <c r="A678" s="43">
        <f t="shared" si="79"/>
        <v>3.37890625</v>
      </c>
      <c r="B678" s="44">
        <f t="shared" si="73"/>
        <v>3.37890625</v>
      </c>
      <c r="C678" s="45">
        <f t="shared" si="74"/>
        <v>692</v>
      </c>
      <c r="D678" s="45">
        <f t="shared" si="75"/>
        <v>119.65208711839001</v>
      </c>
      <c r="E678" s="45"/>
      <c r="F678" s="46">
        <f t="shared" si="76"/>
        <v>988.5744590772676</v>
      </c>
      <c r="G678" s="44">
        <f t="shared" si="77"/>
        <v>274.6040166300353</v>
      </c>
      <c r="H678" s="46">
        <f t="shared" si="78"/>
        <v>36.32461727272709</v>
      </c>
    </row>
    <row r="679" spans="1:8" ht="12.75">
      <c r="A679" s="43">
        <f t="shared" si="79"/>
        <v>3.388671875</v>
      </c>
      <c r="B679" s="44">
        <f t="shared" si="73"/>
        <v>3.388671875</v>
      </c>
      <c r="C679" s="45">
        <f t="shared" si="74"/>
        <v>694</v>
      </c>
      <c r="D679" s="45">
        <f t="shared" si="75"/>
        <v>120.64666741959732</v>
      </c>
      <c r="E679" s="45"/>
      <c r="F679" s="46">
        <f t="shared" si="76"/>
        <v>996.7917556322545</v>
      </c>
      <c r="G679" s="44">
        <f t="shared" si="77"/>
        <v>276.8865990082466</v>
      </c>
      <c r="H679" s="46">
        <f t="shared" si="78"/>
        <v>36.626557252700884</v>
      </c>
    </row>
    <row r="680" spans="1:8" ht="12.75">
      <c r="A680" s="43">
        <f t="shared" si="79"/>
        <v>3.3984375</v>
      </c>
      <c r="B680" s="44">
        <f t="shared" si="73"/>
        <v>3.3984375</v>
      </c>
      <c r="C680" s="45">
        <f t="shared" si="74"/>
        <v>696</v>
      </c>
      <c r="D680" s="45">
        <f t="shared" si="75"/>
        <v>121.64648157081555</v>
      </c>
      <c r="E680" s="45"/>
      <c r="F680" s="46">
        <f t="shared" si="76"/>
        <v>1005.0522946460069</v>
      </c>
      <c r="G680" s="44">
        <f t="shared" si="77"/>
        <v>279.18119318056904</v>
      </c>
      <c r="H680" s="46">
        <f t="shared" si="78"/>
        <v>36.93008615271015</v>
      </c>
    </row>
    <row r="681" spans="1:8" ht="12.75">
      <c r="A681" s="43">
        <f t="shared" si="79"/>
        <v>3.408203125</v>
      </c>
      <c r="B681" s="44">
        <f t="shared" si="73"/>
        <v>3.408203125</v>
      </c>
      <c r="C681" s="45">
        <f t="shared" si="74"/>
        <v>698</v>
      </c>
      <c r="D681" s="45">
        <f t="shared" si="75"/>
        <v>122.65154740624558</v>
      </c>
      <c r="E681" s="45"/>
      <c r="F681" s="46">
        <f t="shared" si="76"/>
        <v>1013.3562234660212</v>
      </c>
      <c r="G681" s="44">
        <f t="shared" si="77"/>
        <v>281.4878400768628</v>
      </c>
      <c r="H681" s="46">
        <f t="shared" si="78"/>
        <v>37.235209386956505</v>
      </c>
    </row>
    <row r="682" spans="1:8" ht="12.75">
      <c r="A682" s="43">
        <f t="shared" si="79"/>
        <v>3.41796875</v>
      </c>
      <c r="B682" s="44">
        <f t="shared" si="73"/>
        <v>3.41796875</v>
      </c>
      <c r="C682" s="45">
        <f t="shared" si="74"/>
        <v>700</v>
      </c>
      <c r="D682" s="45">
        <f t="shared" si="75"/>
        <v>123.66188342783536</v>
      </c>
      <c r="E682" s="45"/>
      <c r="F682" s="46">
        <f t="shared" si="76"/>
        <v>1021.7036949567705</v>
      </c>
      <c r="G682" s="44">
        <f t="shared" si="77"/>
        <v>283.8065821594815</v>
      </c>
      <c r="H682" s="46">
        <f t="shared" si="78"/>
        <v>37.54193257235975</v>
      </c>
    </row>
    <row r="683" spans="1:8" ht="12.75">
      <c r="A683" s="43">
        <f t="shared" si="79"/>
        <v>3.427734375</v>
      </c>
      <c r="B683" s="44">
        <f t="shared" si="73"/>
        <v>3.427734375</v>
      </c>
      <c r="C683" s="45">
        <f t="shared" si="74"/>
        <v>702</v>
      </c>
      <c r="D683" s="45">
        <f t="shared" si="75"/>
        <v>124.67750881541785</v>
      </c>
      <c r="E683" s="45"/>
      <c r="F683" s="46">
        <f t="shared" si="76"/>
        <v>1030.0948675834634</v>
      </c>
      <c r="G683" s="44">
        <f t="shared" si="77"/>
        <v>286.1374634465387</v>
      </c>
      <c r="H683" s="46">
        <f t="shared" si="78"/>
        <v>37.85026153163562</v>
      </c>
    </row>
    <row r="684" spans="1:8" ht="12.75">
      <c r="A684" s="43">
        <f t="shared" si="79"/>
        <v>3.4375</v>
      </c>
      <c r="B684" s="44">
        <f t="shared" si="73"/>
        <v>3.4375</v>
      </c>
      <c r="C684" s="45">
        <f t="shared" si="74"/>
        <v>704</v>
      </c>
      <c r="D684" s="45">
        <f t="shared" si="75"/>
        <v>125.69844343644313</v>
      </c>
      <c r="E684" s="45"/>
      <c r="F684" s="46">
        <f t="shared" si="76"/>
        <v>1038.5299054924526</v>
      </c>
      <c r="G684" s="44">
        <f t="shared" si="77"/>
        <v>288.48052953424343</v>
      </c>
      <c r="H684" s="46">
        <f t="shared" si="78"/>
        <v>38.160202296250326</v>
      </c>
    </row>
    <row r="685" spans="1:8" ht="12.75">
      <c r="A685" s="43">
        <f t="shared" si="79"/>
        <v>3.447265625</v>
      </c>
      <c r="B685" s="44">
        <f t="shared" si="73"/>
        <v>3.447265625</v>
      </c>
      <c r="C685" s="45">
        <f t="shared" si="74"/>
        <v>706</v>
      </c>
      <c r="D685" s="45">
        <f t="shared" si="75"/>
        <v>126.72470785519417</v>
      </c>
      <c r="E685" s="45"/>
      <c r="F685" s="46">
        <f t="shared" si="76"/>
        <v>1047.0089785873768</v>
      </c>
      <c r="G685" s="44">
        <f t="shared" si="77"/>
        <v>290.83582761805104</v>
      </c>
      <c r="H685" s="46">
        <f t="shared" si="78"/>
        <v>38.47176110921833</v>
      </c>
    </row>
    <row r="686" spans="1:8" ht="12.75">
      <c r="A686" s="43">
        <f t="shared" si="79"/>
        <v>3.45703125</v>
      </c>
      <c r="B686" s="44">
        <f t="shared" si="73"/>
        <v>3.45703125</v>
      </c>
      <c r="C686" s="45">
        <f t="shared" si="74"/>
        <v>708</v>
      </c>
      <c r="D686" s="45">
        <f t="shared" si="75"/>
        <v>127.75632334155289</v>
      </c>
      <c r="E686" s="45"/>
      <c r="F686" s="46">
        <f t="shared" si="76"/>
        <v>1055.5322626015848</v>
      </c>
      <c r="G686" s="44">
        <f t="shared" si="77"/>
        <v>293.2034065127807</v>
      </c>
      <c r="H686" s="46">
        <f t="shared" si="78"/>
        <v>38.78494442776354</v>
      </c>
    </row>
    <row r="687" spans="1:8" ht="12.75">
      <c r="A687" s="43">
        <f t="shared" si="79"/>
        <v>3.466796875</v>
      </c>
      <c r="B687" s="44">
        <f t="shared" si="73"/>
        <v>3.466796875</v>
      </c>
      <c r="C687" s="45">
        <f t="shared" si="74"/>
        <v>710</v>
      </c>
      <c r="D687" s="45">
        <f t="shared" si="75"/>
        <v>128.79331187917234</v>
      </c>
      <c r="E687" s="45"/>
      <c r="F687" s="46">
        <f t="shared" si="76"/>
        <v>1064.0999391656565</v>
      </c>
      <c r="G687" s="44">
        <f t="shared" si="77"/>
        <v>295.5833166713712</v>
      </c>
      <c r="H687" s="46">
        <f t="shared" si="78"/>
        <v>39.099758925800344</v>
      </c>
    </row>
    <row r="688" spans="1:8" ht="12.75">
      <c r="A688" s="43">
        <f t="shared" si="79"/>
        <v>3.4765625</v>
      </c>
      <c r="B688" s="44">
        <f t="shared" si="73"/>
        <v>3.4765625</v>
      </c>
      <c r="C688" s="45">
        <f t="shared" si="74"/>
        <v>712</v>
      </c>
      <c r="D688" s="45">
        <f t="shared" si="75"/>
        <v>129.83569617323178</v>
      </c>
      <c r="E688" s="45"/>
      <c r="F688" s="46">
        <f t="shared" si="76"/>
        <v>1072.7121958714743</v>
      </c>
      <c r="G688" s="44">
        <f t="shared" si="77"/>
        <v>297.97561020267887</v>
      </c>
      <c r="H688" s="46">
        <f t="shared" si="78"/>
        <v>39.416211496287865</v>
      </c>
    </row>
    <row r="689" spans="1:8" ht="12.75">
      <c r="A689" s="43">
        <f t="shared" si="79"/>
        <v>3.486328125</v>
      </c>
      <c r="B689" s="44">
        <f t="shared" si="73"/>
        <v>3.486328125</v>
      </c>
      <c r="C689" s="45">
        <f t="shared" si="74"/>
        <v>714</v>
      </c>
      <c r="D689" s="45">
        <f t="shared" si="75"/>
        <v>130.88349965753656</v>
      </c>
      <c r="E689" s="45"/>
      <c r="F689" s="46">
        <f t="shared" si="76"/>
        <v>1081.3692263308842</v>
      </c>
      <c r="G689" s="44">
        <f t="shared" si="77"/>
        <v>300.3803408877721</v>
      </c>
      <c r="H689" s="46">
        <f t="shared" si="78"/>
        <v>39.73430925338542</v>
      </c>
    </row>
    <row r="690" spans="1:8" ht="12.75">
      <c r="A690" s="43">
        <f t="shared" si="79"/>
        <v>3.49609375</v>
      </c>
      <c r="B690" s="44">
        <f t="shared" si="73"/>
        <v>3.49609375</v>
      </c>
      <c r="C690" s="45">
        <f t="shared" si="74"/>
        <v>716</v>
      </c>
      <c r="D690" s="45">
        <f t="shared" si="75"/>
        <v>131.93674650112348</v>
      </c>
      <c r="E690" s="45"/>
      <c r="F690" s="46">
        <f t="shared" si="76"/>
        <v>1090.071230230269</v>
      </c>
      <c r="G690" s="44">
        <f t="shared" si="77"/>
        <v>302.79756419509056</v>
      </c>
      <c r="H690" s="46">
        <f t="shared" si="78"/>
        <v>40.0540595344578</v>
      </c>
    </row>
    <row r="691" spans="1:8" ht="12.75">
      <c r="A691" s="43">
        <f t="shared" si="79"/>
        <v>3.505859375</v>
      </c>
      <c r="B691" s="44">
        <f t="shared" si="73"/>
        <v>3.505859375</v>
      </c>
      <c r="C691" s="45">
        <f t="shared" si="74"/>
        <v>718</v>
      </c>
      <c r="D691" s="45">
        <f t="shared" si="75"/>
        <v>132.99546161423115</v>
      </c>
      <c r="E691" s="45"/>
      <c r="F691" s="46">
        <f t="shared" si="76"/>
        <v>1098.8184133798766</v>
      </c>
      <c r="G691" s="44">
        <f t="shared" si="77"/>
        <v>305.22733729414756</v>
      </c>
      <c r="H691" s="46">
        <f t="shared" si="78"/>
        <v>40.375469901887804</v>
      </c>
    </row>
    <row r="692" spans="1:8" ht="12.75">
      <c r="A692" s="43">
        <f t="shared" si="79"/>
        <v>3.515625</v>
      </c>
      <c r="B692" s="44">
        <f t="shared" si="73"/>
        <v>3.515625</v>
      </c>
      <c r="C692" s="45">
        <f t="shared" si="74"/>
        <v>720</v>
      </c>
      <c r="D692" s="45">
        <f t="shared" si="75"/>
        <v>134.05967065368034</v>
      </c>
      <c r="E692" s="45"/>
      <c r="F692" s="46">
        <f t="shared" si="76"/>
        <v>1107.6109877582714</v>
      </c>
      <c r="G692" s="44">
        <f t="shared" si="77"/>
        <v>307.6697190678778</v>
      </c>
      <c r="H692" s="46">
        <f t="shared" si="78"/>
        <v>40.69854814470959</v>
      </c>
    </row>
    <row r="693" spans="1:8" ht="12.75">
      <c r="A693" s="43">
        <f t="shared" si="79"/>
        <v>3.525390625</v>
      </c>
      <c r="B693" s="44">
        <f t="shared" si="73"/>
        <v>3.525390625</v>
      </c>
      <c r="C693" s="45">
        <f t="shared" si="74"/>
        <v>722</v>
      </c>
      <c r="D693" s="45">
        <f t="shared" si="75"/>
        <v>135.1294000276476</v>
      </c>
      <c r="E693" s="45"/>
      <c r="F693" s="46">
        <f t="shared" si="76"/>
        <v>1116.4491715517756</v>
      </c>
      <c r="G693" s="44">
        <f t="shared" si="77"/>
        <v>310.124770123593</v>
      </c>
      <c r="H693" s="46">
        <f t="shared" si="78"/>
        <v>41.0233022800579</v>
      </c>
    </row>
    <row r="694" spans="1:8" ht="12.75">
      <c r="A694" s="43">
        <f t="shared" si="79"/>
        <v>3.53515625</v>
      </c>
      <c r="B694" s="44">
        <f t="shared" si="73"/>
        <v>3.53515625</v>
      </c>
      <c r="C694" s="45">
        <f t="shared" si="74"/>
        <v>724</v>
      </c>
      <c r="D694" s="45">
        <f t="shared" si="75"/>
        <v>136.2046768997568</v>
      </c>
      <c r="E694" s="45"/>
      <c r="F694" s="46">
        <f t="shared" si="76"/>
        <v>1125.3331891882747</v>
      </c>
      <c r="G694" s="44">
        <f t="shared" si="77"/>
        <v>312.59255280237255</v>
      </c>
      <c r="H694" s="46">
        <f t="shared" si="78"/>
        <v>41.34974055441024</v>
      </c>
    </row>
    <row r="695" spans="1:8" ht="12.75">
      <c r="A695" s="43">
        <f t="shared" si="79"/>
        <v>3.544921875</v>
      </c>
      <c r="B695" s="44">
        <f t="shared" si="73"/>
        <v>3.544921875</v>
      </c>
      <c r="C695" s="45">
        <f t="shared" si="74"/>
        <v>726</v>
      </c>
      <c r="D695" s="45">
        <f t="shared" si="75"/>
        <v>137.28552919253835</v>
      </c>
      <c r="E695" s="45"/>
      <c r="F695" s="46">
        <f t="shared" si="76"/>
        <v>1134.263271365794</v>
      </c>
      <c r="G695" s="44">
        <f t="shared" si="77"/>
        <v>315.07313118700125</v>
      </c>
      <c r="H695" s="46">
        <f t="shared" si="78"/>
        <v>41.67787144463693</v>
      </c>
    </row>
    <row r="696" spans="1:8" ht="12.75">
      <c r="A696" s="43">
        <f t="shared" si="79"/>
        <v>3.5546875</v>
      </c>
      <c r="B696" s="44">
        <f t="shared" si="73"/>
        <v>3.5546875</v>
      </c>
      <c r="C696" s="45">
        <f t="shared" si="74"/>
        <v>728</v>
      </c>
      <c r="D696" s="45">
        <f t="shared" si="75"/>
        <v>138.37198559013552</v>
      </c>
      <c r="E696" s="45"/>
      <c r="F696" s="46">
        <f t="shared" si="76"/>
        <v>1143.2396550748633</v>
      </c>
      <c r="G696" s="44">
        <f t="shared" si="77"/>
        <v>317.5665711081819</v>
      </c>
      <c r="H696" s="46">
        <f t="shared" si="78"/>
        <v>42.007703658822834</v>
      </c>
    </row>
    <row r="697" spans="1:8" ht="12.75">
      <c r="A697" s="43">
        <f t="shared" si="79"/>
        <v>3.564453125</v>
      </c>
      <c r="B697" s="44">
        <f t="shared" si="73"/>
        <v>3.564453125</v>
      </c>
      <c r="C697" s="45">
        <f t="shared" si="74"/>
        <v>730</v>
      </c>
      <c r="D697" s="45">
        <f t="shared" si="75"/>
        <v>139.46407554044558</v>
      </c>
      <c r="E697" s="45"/>
      <c r="F697" s="46">
        <f t="shared" si="76"/>
        <v>1152.262583616204</v>
      </c>
      <c r="G697" s="44">
        <f t="shared" si="77"/>
        <v>320.0729401494483</v>
      </c>
      <c r="H697" s="46">
        <f t="shared" si="78"/>
        <v>42.33924613691729</v>
      </c>
    </row>
    <row r="698" spans="1:8" ht="12.75">
      <c r="A698" s="43">
        <f t="shared" si="79"/>
        <v>3.57421875</v>
      </c>
      <c r="B698" s="44">
        <f t="shared" si="73"/>
        <v>3.57421875</v>
      </c>
      <c r="C698" s="45">
        <f t="shared" si="74"/>
        <v>732</v>
      </c>
      <c r="D698" s="45">
        <f t="shared" si="75"/>
        <v>140.56182925634866</v>
      </c>
      <c r="E698" s="45"/>
      <c r="F698" s="46">
        <f t="shared" si="76"/>
        <v>1161.3323066108824</v>
      </c>
      <c r="G698" s="44">
        <f t="shared" si="77"/>
        <v>322.59230764998557</v>
      </c>
      <c r="H698" s="46">
        <f t="shared" si="78"/>
        <v>42.6725080511072</v>
      </c>
    </row>
    <row r="699" spans="1:8" ht="12.75">
      <c r="A699" s="43">
        <f t="shared" si="79"/>
        <v>3.583984375</v>
      </c>
      <c r="B699" s="44">
        <f t="shared" si="73"/>
        <v>3.583984375</v>
      </c>
      <c r="C699" s="45">
        <f t="shared" si="74"/>
        <v>734</v>
      </c>
      <c r="D699" s="45">
        <f t="shared" si="75"/>
        <v>141.66527771634023</v>
      </c>
      <c r="E699" s="45"/>
      <c r="F699" s="46">
        <f t="shared" si="76"/>
        <v>1170.449080005537</v>
      </c>
      <c r="G699" s="44">
        <f t="shared" si="77"/>
        <v>325.1247447060823</v>
      </c>
      <c r="H699" s="46">
        <f t="shared" si="78"/>
        <v>43.00749880600908</v>
      </c>
    </row>
    <row r="700" spans="1:8" ht="12.75">
      <c r="A700" s="43">
        <f t="shared" si="79"/>
        <v>3.59375</v>
      </c>
      <c r="B700" s="44">
        <f t="shared" si="73"/>
        <v>3.59375</v>
      </c>
      <c r="C700" s="45">
        <f t="shared" si="74"/>
        <v>736</v>
      </c>
      <c r="D700" s="45">
        <f t="shared" si="75"/>
        <v>142.77445266431135</v>
      </c>
      <c r="E700" s="45"/>
      <c r="F700" s="46">
        <f t="shared" si="76"/>
        <v>1179.6131660705603</v>
      </c>
      <c r="G700" s="44">
        <f t="shared" si="77"/>
        <v>327.6703241706252</v>
      </c>
      <c r="H700" s="46">
        <f t="shared" si="78"/>
        <v>43.34422803860225</v>
      </c>
    </row>
    <row r="701" spans="1:8" ht="12.75">
      <c r="A701" s="43">
        <f t="shared" si="79"/>
        <v>3.603515625</v>
      </c>
      <c r="B701" s="44">
        <f t="shared" si="73"/>
        <v>3.603515625</v>
      </c>
      <c r="C701" s="45">
        <f t="shared" si="74"/>
        <v>738</v>
      </c>
      <c r="D701" s="45">
        <f t="shared" si="75"/>
        <v>143.88938660858815</v>
      </c>
      <c r="E701" s="45"/>
      <c r="F701" s="46">
        <f t="shared" si="76"/>
        <v>1188.8248333921654</v>
      </c>
      <c r="G701" s="44">
        <f t="shared" si="77"/>
        <v>330.2291206508959</v>
      </c>
      <c r="H701" s="46">
        <f t="shared" si="78"/>
        <v>43.682705617937366</v>
      </c>
    </row>
    <row r="702" spans="1:8" ht="12.75">
      <c r="A702" s="43">
        <f t="shared" si="79"/>
        <v>3.61328125</v>
      </c>
      <c r="B702" s="44">
        <f t="shared" si="73"/>
        <v>3.61328125</v>
      </c>
      <c r="C702" s="45">
        <f t="shared" si="74"/>
        <v>740</v>
      </c>
      <c r="D702" s="45">
        <f t="shared" si="75"/>
        <v>145.0101128201146</v>
      </c>
      <c r="E702" s="45"/>
      <c r="F702" s="46">
        <f t="shared" si="76"/>
        <v>1198.0843568573705</v>
      </c>
      <c r="G702" s="44">
        <f t="shared" si="77"/>
        <v>332.8012105043994</v>
      </c>
      <c r="H702" s="46">
        <f t="shared" si="78"/>
        <v>44.02294164458462</v>
      </c>
    </row>
    <row r="703" spans="1:8" ht="12.75">
      <c r="A703" s="43">
        <f t="shared" si="79"/>
        <v>3.623046875</v>
      </c>
      <c r="B703" s="44">
        <f t="shared" si="73"/>
        <v>3.623046875</v>
      </c>
      <c r="C703" s="45">
        <f t="shared" si="74"/>
        <v>742</v>
      </c>
      <c r="D703" s="45">
        <f t="shared" si="75"/>
        <v>146.1366653298336</v>
      </c>
      <c r="E703" s="45"/>
      <c r="F703" s="46">
        <f t="shared" si="76"/>
        <v>1207.3920176323609</v>
      </c>
      <c r="G703" s="44">
        <f t="shared" si="77"/>
        <v>335.386671832854</v>
      </c>
      <c r="H703" s="46">
        <f t="shared" si="78"/>
        <v>44.364946449838726</v>
      </c>
    </row>
    <row r="704" spans="1:8" ht="12.75">
      <c r="A704" s="43">
        <f t="shared" si="79"/>
        <v>3.6328125</v>
      </c>
      <c r="B704" s="44">
        <f t="shared" si="73"/>
        <v>3.6328125</v>
      </c>
      <c r="C704" s="45">
        <f t="shared" si="74"/>
        <v>744</v>
      </c>
      <c r="D704" s="45">
        <f t="shared" si="75"/>
        <v>147.26907892522064</v>
      </c>
      <c r="E704" s="45"/>
      <c r="F704" s="46">
        <f t="shared" si="76"/>
        <v>1216.7481031338518</v>
      </c>
      <c r="G704" s="44">
        <f t="shared" si="77"/>
        <v>337.9855844742362</v>
      </c>
      <c r="H704" s="46">
        <f t="shared" si="78"/>
        <v>44.70873059466661</v>
      </c>
    </row>
    <row r="705" spans="1:8" ht="12.75">
      <c r="A705" s="43">
        <f t="shared" si="79"/>
        <v>3.642578125</v>
      </c>
      <c r="B705" s="44">
        <f t="shared" si="73"/>
        <v>3.642578125</v>
      </c>
      <c r="C705" s="45">
        <f t="shared" si="74"/>
        <v>746</v>
      </c>
      <c r="D705" s="45">
        <f t="shared" si="75"/>
        <v>148.4073891459246</v>
      </c>
      <c r="E705" s="45"/>
      <c r="F705" s="46">
        <f t="shared" si="76"/>
        <v>1226.15290699307</v>
      </c>
      <c r="G705" s="44">
        <f t="shared" si="77"/>
        <v>340.5980299927756</v>
      </c>
      <c r="H705" s="46">
        <f t="shared" si="78"/>
        <v>45.05430486838398</v>
      </c>
    </row>
    <row r="706" spans="1:8" ht="12.75">
      <c r="A706" s="43">
        <f t="shared" si="79"/>
        <v>3.65234375</v>
      </c>
      <c r="B706" s="44">
        <f t="shared" si="73"/>
        <v>3.65234375</v>
      </c>
      <c r="C706" s="45">
        <f t="shared" si="74"/>
        <v>748</v>
      </c>
      <c r="D706" s="45">
        <f t="shared" si="75"/>
        <v>149.5516322784984</v>
      </c>
      <c r="E706" s="45"/>
      <c r="F706" s="46">
        <f t="shared" si="76"/>
        <v>1235.6067290122194</v>
      </c>
      <c r="G706" s="44">
        <f t="shared" si="77"/>
        <v>343.2240916668624</v>
      </c>
      <c r="H706" s="46">
        <f t="shared" si="78"/>
        <v>45.40168028705565</v>
      </c>
    </row>
    <row r="707" spans="1:8" ht="12.75">
      <c r="A707" s="43">
        <f t="shared" si="79"/>
        <v>3.662109375</v>
      </c>
      <c r="B707" s="44">
        <f t="shared" si="73"/>
        <v>3.662109375</v>
      </c>
      <c r="C707" s="45">
        <f t="shared" si="74"/>
        <v>750</v>
      </c>
      <c r="D707" s="45">
        <f t="shared" si="75"/>
        <v>150.70184535025743</v>
      </c>
      <c r="E707" s="45"/>
      <c r="F707" s="46">
        <f t="shared" si="76"/>
        <v>1245.1098751137388</v>
      </c>
      <c r="G707" s="44">
        <f t="shared" si="77"/>
        <v>345.86385447495184</v>
      </c>
      <c r="H707" s="46">
        <f t="shared" si="78"/>
        <v>45.75086809163104</v>
      </c>
    </row>
    <row r="708" spans="1:8" ht="12.75">
      <c r="A708" s="43">
        <f t="shared" si="79"/>
        <v>3.671875</v>
      </c>
      <c r="B708" s="44">
        <f t="shared" si="73"/>
        <v>3.671875</v>
      </c>
      <c r="C708" s="45">
        <f t="shared" si="74"/>
        <v>752</v>
      </c>
      <c r="D708" s="45">
        <f t="shared" si="75"/>
        <v>151.85806612212315</v>
      </c>
      <c r="E708" s="45"/>
      <c r="F708" s="46">
        <f t="shared" si="76"/>
        <v>1254.6626572811747</v>
      </c>
      <c r="G708" s="44">
        <f t="shared" si="77"/>
        <v>348.5174050791402</v>
      </c>
      <c r="H708" s="46">
        <f t="shared" si="78"/>
        <v>46.10187974577162</v>
      </c>
    </row>
    <row r="709" spans="1:8" ht="12.75">
      <c r="A709" s="43">
        <f t="shared" si="79"/>
        <v>3.681640625</v>
      </c>
      <c r="B709" s="44">
        <f t="shared" si="73"/>
        <v>3.681640625</v>
      </c>
      <c r="C709" s="45">
        <f t="shared" si="74"/>
        <v>754</v>
      </c>
      <c r="D709" s="45">
        <f t="shared" si="75"/>
        <v>153.02033308059924</v>
      </c>
      <c r="E709" s="45"/>
      <c r="F709" s="46">
        <f t="shared" si="76"/>
        <v>1264.2653934928885</v>
      </c>
      <c r="G709" s="44">
        <f t="shared" si="77"/>
        <v>351.1848318067502</v>
      </c>
      <c r="H709" s="46">
        <f t="shared" si="78"/>
        <v>46.454726933414975</v>
      </c>
    </row>
    <row r="710" spans="1:8" ht="12.75">
      <c r="A710" s="43">
        <f t="shared" si="79"/>
        <v>3.69140625</v>
      </c>
      <c r="B710" s="44">
        <f t="shared" si="73"/>
        <v>3.69140625</v>
      </c>
      <c r="C710" s="45">
        <f t="shared" si="74"/>
        <v>756</v>
      </c>
      <c r="D710" s="45">
        <f t="shared" si="75"/>
        <v>154.18868542868572</v>
      </c>
      <c r="E710" s="45"/>
      <c r="F710" s="46">
        <f t="shared" si="76"/>
        <v>1273.918407646987</v>
      </c>
      <c r="G710" s="44">
        <f t="shared" si="77"/>
        <v>353.8662246294782</v>
      </c>
      <c r="H710" s="46">
        <f t="shared" si="78"/>
        <v>46.809421556016424</v>
      </c>
    </row>
    <row r="711" spans="1:8" ht="12.75">
      <c r="A711" s="43">
        <f t="shared" si="79"/>
        <v>3.701171875</v>
      </c>
      <c r="B711" s="44">
        <f t="shared" si="73"/>
        <v>3.701171875</v>
      </c>
      <c r="C711" s="45">
        <f t="shared" si="74"/>
        <v>758</v>
      </c>
      <c r="D711" s="45">
        <f t="shared" si="75"/>
        <v>155.36316307577016</v>
      </c>
      <c r="E711" s="45"/>
      <c r="F711" s="46">
        <f t="shared" si="76"/>
        <v>1283.6220294778043</v>
      </c>
      <c r="G711" s="44">
        <f t="shared" si="77"/>
        <v>356.56167514019495</v>
      </c>
      <c r="H711" s="46">
        <f t="shared" si="78"/>
        <v>47.16597572948022</v>
      </c>
    </row>
    <row r="712" spans="1:8" ht="12.75">
      <c r="A712" s="43">
        <f t="shared" si="79"/>
        <v>3.7109375</v>
      </c>
      <c r="B712" s="44">
        <f t="shared" si="73"/>
        <v>3.7109375</v>
      </c>
      <c r="C712" s="45">
        <f t="shared" si="74"/>
        <v>760</v>
      </c>
      <c r="D712" s="45">
        <f t="shared" si="75"/>
        <v>156.54380662656297</v>
      </c>
      <c r="E712" s="45"/>
      <c r="F712" s="46">
        <f t="shared" si="76"/>
        <v>1293.3765944644829</v>
      </c>
      <c r="G712" s="44">
        <f t="shared" si="77"/>
        <v>359.2712765275511</v>
      </c>
      <c r="H712" s="46">
        <f t="shared" si="78"/>
        <v>47.5244017808004</v>
      </c>
    </row>
    <row r="713" spans="1:8" ht="12.75">
      <c r="A713" s="43">
        <f t="shared" si="79"/>
        <v>3.720703125</v>
      </c>
      <c r="B713" s="44">
        <f t="shared" si="73"/>
        <v>3.720703125</v>
      </c>
      <c r="C713" s="45">
        <f t="shared" si="74"/>
        <v>762</v>
      </c>
      <c r="D713" s="45">
        <f t="shared" si="75"/>
        <v>157.73065736893065</v>
      </c>
      <c r="E713" s="45"/>
      <c r="F713" s="46">
        <f t="shared" si="76"/>
        <v>1303.1824437304522</v>
      </c>
      <c r="G713" s="44">
        <f t="shared" si="77"/>
        <v>361.995123548055</v>
      </c>
      <c r="H713" s="46">
        <f t="shared" si="78"/>
        <v>47.88471224436716</v>
      </c>
    </row>
    <row r="714" spans="1:8" ht="12.75">
      <c r="A714" s="43">
        <f t="shared" si="79"/>
        <v>3.73046875</v>
      </c>
      <c r="B714" s="44">
        <f t="shared" si="73"/>
        <v>3.73046875</v>
      </c>
      <c r="C714" s="45">
        <f t="shared" si="74"/>
        <v>764</v>
      </c>
      <c r="D714" s="45">
        <f t="shared" si="75"/>
        <v>158.92375726064557</v>
      </c>
      <c r="E714" s="45"/>
      <c r="F714" s="46">
        <f t="shared" si="76"/>
        <v>1313.0399239339542</v>
      </c>
      <c r="G714" s="44">
        <f t="shared" si="77"/>
        <v>364.7333124956628</v>
      </c>
      <c r="H714" s="46">
        <f t="shared" si="78"/>
        <v>48.246919857944306</v>
      </c>
    </row>
    <row r="715" spans="1:8" ht="12.75">
      <c r="A715" s="43">
        <f t="shared" si="79"/>
        <v>3.740234375</v>
      </c>
      <c r="B715" s="44">
        <f t="shared" si="73"/>
        <v>3.740234375</v>
      </c>
      <c r="C715" s="45">
        <f t="shared" si="74"/>
        <v>766</v>
      </c>
      <c r="D715" s="45">
        <f t="shared" si="75"/>
        <v>160.12314891502479</v>
      </c>
      <c r="E715" s="45"/>
      <c r="F715" s="46">
        <f t="shared" si="76"/>
        <v>1322.9493871493892</v>
      </c>
      <c r="G715" s="44">
        <f t="shared" si="77"/>
        <v>367.48594116881907</v>
      </c>
      <c r="H715" s="46">
        <f t="shared" si="78"/>
        <v>48.611037558309356</v>
      </c>
    </row>
    <row r="716" spans="1:8" ht="12.75">
      <c r="A716" s="43">
        <f t="shared" si="79"/>
        <v>3.75</v>
      </c>
      <c r="B716" s="44">
        <f t="shared" si="73"/>
        <v>3.75</v>
      </c>
      <c r="C716" s="45">
        <f t="shared" si="74"/>
        <v>768</v>
      </c>
      <c r="D716" s="45">
        <f t="shared" si="75"/>
        <v>161.32887558546574</v>
      </c>
      <c r="E716" s="45"/>
      <c r="F716" s="46">
        <f t="shared" si="76"/>
        <v>1332.91119073955</v>
      </c>
      <c r="G716" s="44">
        <f t="shared" si="77"/>
        <v>370.2531088349663</v>
      </c>
      <c r="H716" s="46">
        <f t="shared" si="78"/>
        <v>48.97707847655888</v>
      </c>
    </row>
    <row r="717" spans="1:8" ht="12.75">
      <c r="A717" s="43">
        <f t="shared" si="79"/>
        <v>3.759765625</v>
      </c>
      <c r="B717" s="44">
        <f t="shared" si="73"/>
        <v>3.759765625</v>
      </c>
      <c r="C717" s="45">
        <f t="shared" si="74"/>
        <v>770</v>
      </c>
      <c r="D717" s="45">
        <f t="shared" si="75"/>
        <v>162.54098114885184</v>
      </c>
      <c r="E717" s="45"/>
      <c r="F717" s="46">
        <f t="shared" si="76"/>
        <v>1342.9256972185162</v>
      </c>
      <c r="G717" s="44">
        <f t="shared" si="77"/>
        <v>373.0349161924602</v>
      </c>
      <c r="H717" s="46">
        <f t="shared" si="78"/>
        <v>49.3450559330706</v>
      </c>
    </row>
    <row r="718" spans="1:8" ht="12.75">
      <c r="A718" s="43">
        <f t="shared" si="79"/>
        <v>3.76953125</v>
      </c>
      <c r="B718" s="44">
        <f aca="true" t="shared" si="80" ref="B718:B781">A718*$C$43</f>
        <v>3.76953125</v>
      </c>
      <c r="C718" s="45">
        <f aca="true" t="shared" si="81" ref="C718:C781">B718/5*1024</f>
        <v>772</v>
      </c>
      <c r="D718" s="45">
        <f aca="true" t="shared" si="82" ref="D718:D781">-9.475184+59.921788*B718-135.60886*B718^2+166.77782*B718^3-111.50394*B718^4+44.218751*B718^5-10.131798*B718^6+1.2482716*B718^7-0.065666262*B718^8+0.00029343852*B718^9</f>
        <v>163.75951008769448</v>
      </c>
      <c r="E718" s="45"/>
      <c r="F718" s="46">
        <f aca="true" t="shared" si="83" ref="F718:F781">(D718*$H$8)*0.91</f>
        <v>1352.9932741041118</v>
      </c>
      <c r="G718" s="44">
        <f aca="true" t="shared" si="84" ref="G718:G781">F718*0.277777778</f>
        <v>375.8314653295851</v>
      </c>
      <c r="H718" s="46">
        <f aca="true" t="shared" si="85" ref="H718:H781">F718/27.215</f>
        <v>49.71498343208201</v>
      </c>
    </row>
    <row r="719" spans="1:8" ht="12.75">
      <c r="A719" s="43">
        <f aca="true" t="shared" si="86" ref="A719:A782">(5/512)+A718</f>
        <v>3.779296875</v>
      </c>
      <c r="B719" s="44">
        <f t="shared" si="80"/>
        <v>3.779296875</v>
      </c>
      <c r="C719" s="45">
        <f t="shared" si="81"/>
        <v>774</v>
      </c>
      <c r="D719" s="45">
        <f t="shared" si="82"/>
        <v>164.98450747118557</v>
      </c>
      <c r="E719" s="45"/>
      <c r="F719" s="46">
        <f t="shared" si="83"/>
        <v>1363.114293761358</v>
      </c>
      <c r="G719" s="44">
        <f t="shared" si="84"/>
        <v>378.6428596810693</v>
      </c>
      <c r="H719" s="46">
        <f t="shared" si="85"/>
        <v>50.0868746559382</v>
      </c>
    </row>
    <row r="720" spans="1:8" ht="12.75">
      <c r="A720" s="43">
        <f t="shared" si="86"/>
        <v>3.7890625</v>
      </c>
      <c r="B720" s="44">
        <f t="shared" si="80"/>
        <v>3.7890625</v>
      </c>
      <c r="C720" s="45">
        <f t="shared" si="81"/>
        <v>776</v>
      </c>
      <c r="D720" s="45">
        <f t="shared" si="82"/>
        <v>166.216018934953</v>
      </c>
      <c r="E720" s="45"/>
      <c r="F720" s="46">
        <f t="shared" si="83"/>
        <v>1373.2891332352133</v>
      </c>
      <c r="G720" s="44">
        <f t="shared" si="84"/>
        <v>381.4692039816235</v>
      </c>
      <c r="H720" s="46">
        <f t="shared" si="85"/>
        <v>50.46074345894592</v>
      </c>
    </row>
    <row r="721" spans="1:8" ht="12.75">
      <c r="A721" s="43">
        <f t="shared" si="86"/>
        <v>3.798828125</v>
      </c>
      <c r="B721" s="44">
        <f t="shared" si="80"/>
        <v>3.798828125</v>
      </c>
      <c r="C721" s="45">
        <f t="shared" si="81"/>
        <v>778</v>
      </c>
      <c r="D721" s="45">
        <f t="shared" si="82"/>
        <v>167.4540906595977</v>
      </c>
      <c r="E721" s="45"/>
      <c r="F721" s="46">
        <f t="shared" si="83"/>
        <v>1383.518174073243</v>
      </c>
      <c r="G721" s="44">
        <f t="shared" si="84"/>
        <v>384.31060421668263</v>
      </c>
      <c r="H721" s="46">
        <f t="shared" si="85"/>
        <v>50.83660386085773</v>
      </c>
    </row>
    <row r="722" spans="1:8" ht="12.75">
      <c r="A722" s="43">
        <f t="shared" si="86"/>
        <v>3.80859375</v>
      </c>
      <c r="B722" s="44">
        <f t="shared" si="80"/>
        <v>3.80859375</v>
      </c>
      <c r="C722" s="45">
        <f t="shared" si="81"/>
        <v>780</v>
      </c>
      <c r="D722" s="45">
        <f t="shared" si="82"/>
        <v>168.6987693478961</v>
      </c>
      <c r="E722" s="45"/>
      <c r="F722" s="46">
        <f t="shared" si="83"/>
        <v>1393.801802137266</v>
      </c>
      <c r="G722" s="44">
        <f t="shared" si="84"/>
        <v>387.1671675700853</v>
      </c>
      <c r="H722" s="46">
        <f t="shared" si="85"/>
        <v>51.21447003995098</v>
      </c>
    </row>
    <row r="723" spans="1:8" ht="12.75">
      <c r="A723" s="43">
        <f t="shared" si="86"/>
        <v>3.818359375</v>
      </c>
      <c r="B723" s="44">
        <f t="shared" si="80"/>
        <v>3.818359375</v>
      </c>
      <c r="C723" s="45">
        <f t="shared" si="81"/>
        <v>782</v>
      </c>
      <c r="D723" s="45">
        <f t="shared" si="82"/>
        <v>169.95010220085928</v>
      </c>
      <c r="E723" s="45"/>
      <c r="F723" s="46">
        <f t="shared" si="83"/>
        <v>1404.1404074055527</v>
      </c>
      <c r="G723" s="44">
        <f t="shared" si="84"/>
        <v>390.03900236912915</v>
      </c>
      <c r="H723" s="46">
        <f t="shared" si="85"/>
        <v>51.59435632575979</v>
      </c>
    </row>
    <row r="724" spans="1:8" ht="12.75">
      <c r="A724" s="43">
        <f t="shared" si="86"/>
        <v>3.828125</v>
      </c>
      <c r="B724" s="44">
        <f t="shared" si="80"/>
        <v>3.828125</v>
      </c>
      <c r="C724" s="45">
        <f t="shared" si="81"/>
        <v>784</v>
      </c>
      <c r="D724" s="45">
        <f t="shared" si="82"/>
        <v>171.20813689225395</v>
      </c>
      <c r="E724" s="45"/>
      <c r="F724" s="46">
        <f t="shared" si="83"/>
        <v>1414.5343837623159</v>
      </c>
      <c r="G724" s="44">
        <f t="shared" si="84"/>
        <v>392.92621802609534</v>
      </c>
      <c r="H724" s="46">
        <f t="shared" si="85"/>
        <v>51.97627719133992</v>
      </c>
    </row>
    <row r="725" spans="1:8" ht="12.75">
      <c r="A725" s="43">
        <f t="shared" si="86"/>
        <v>3.837890625</v>
      </c>
      <c r="B725" s="44">
        <f t="shared" si="80"/>
        <v>3.837890625</v>
      </c>
      <c r="C725" s="45">
        <f t="shared" si="81"/>
        <v>786</v>
      </c>
      <c r="D725" s="45">
        <f t="shared" si="82"/>
        <v>172.4729215419519</v>
      </c>
      <c r="E725" s="45"/>
      <c r="F725" s="46">
        <f t="shared" si="83"/>
        <v>1424.9841287775218</v>
      </c>
      <c r="G725" s="44">
        <f t="shared" si="84"/>
        <v>395.8289249770858</v>
      </c>
      <c r="H725" s="46">
        <f t="shared" si="85"/>
        <v>52.360247245178094</v>
      </c>
    </row>
    <row r="726" spans="1:8" ht="12.75">
      <c r="A726" s="43">
        <f t="shared" si="86"/>
        <v>3.84765625</v>
      </c>
      <c r="B726" s="44">
        <f t="shared" si="80"/>
        <v>3.84765625</v>
      </c>
      <c r="C726" s="45">
        <f t="shared" si="81"/>
        <v>788</v>
      </c>
      <c r="D726" s="45">
        <f t="shared" si="82"/>
        <v>173.7445046878053</v>
      </c>
      <c r="E726" s="45"/>
      <c r="F726" s="46">
        <f t="shared" si="83"/>
        <v>1435.4900434745214</v>
      </c>
      <c r="G726" s="44">
        <f t="shared" si="84"/>
        <v>398.7472346174759</v>
      </c>
      <c r="H726" s="46">
        <f t="shared" si="85"/>
        <v>52.746281222653735</v>
      </c>
    </row>
    <row r="727" spans="1:8" ht="12.75">
      <c r="A727" s="43">
        <f t="shared" si="86"/>
        <v>3.857421875</v>
      </c>
      <c r="B727" s="44">
        <f t="shared" si="80"/>
        <v>3.857421875</v>
      </c>
      <c r="C727" s="45">
        <f t="shared" si="81"/>
        <v>790</v>
      </c>
      <c r="D727" s="45">
        <f t="shared" si="82"/>
        <v>175.02293525617023</v>
      </c>
      <c r="E727" s="45"/>
      <c r="F727" s="46">
        <f t="shared" si="83"/>
        <v>1446.0525320865147</v>
      </c>
      <c r="G727" s="44">
        <f t="shared" si="84"/>
        <v>401.6812592342657</v>
      </c>
      <c r="H727" s="46">
        <f t="shared" si="85"/>
        <v>53.13439397709038</v>
      </c>
    </row>
    <row r="728" spans="1:8" ht="12.75">
      <c r="A728" s="43">
        <f t="shared" si="86"/>
        <v>3.8671875</v>
      </c>
      <c r="B728" s="44">
        <f t="shared" si="80"/>
        <v>3.8671875</v>
      </c>
      <c r="C728" s="45">
        <f t="shared" si="81"/>
        <v>792</v>
      </c>
      <c r="D728" s="45">
        <f t="shared" si="82"/>
        <v>176.30826253095134</v>
      </c>
      <c r="E728" s="45"/>
      <c r="F728" s="46">
        <f t="shared" si="83"/>
        <v>1456.6720018007936</v>
      </c>
      <c r="G728" s="44">
        <f t="shared" si="84"/>
        <v>404.6311119350364</v>
      </c>
      <c r="H728" s="46">
        <f t="shared" si="85"/>
        <v>53.524600470358024</v>
      </c>
    </row>
    <row r="729" spans="1:8" ht="12.75">
      <c r="A729" s="43">
        <f t="shared" si="86"/>
        <v>3.876953125</v>
      </c>
      <c r="B729" s="44">
        <f t="shared" si="80"/>
        <v>3.876953125</v>
      </c>
      <c r="C729" s="45">
        <f t="shared" si="81"/>
        <v>794</v>
      </c>
      <c r="D729" s="45">
        <f t="shared" si="82"/>
        <v>177.60053612125205</v>
      </c>
      <c r="E729" s="45"/>
      <c r="F729" s="46">
        <f t="shared" si="83"/>
        <v>1467.348862491467</v>
      </c>
      <c r="G729" s="44">
        <f t="shared" si="84"/>
        <v>407.5969065737072</v>
      </c>
      <c r="H729" s="46">
        <f t="shared" si="85"/>
        <v>53.916915763052245</v>
      </c>
    </row>
    <row r="730" spans="1:8" ht="12.75">
      <c r="A730" s="43">
        <f t="shared" si="86"/>
        <v>3.88671875</v>
      </c>
      <c r="B730" s="44">
        <f t="shared" si="80"/>
        <v>3.88671875</v>
      </c>
      <c r="C730" s="45">
        <f t="shared" si="81"/>
        <v>796</v>
      </c>
      <c r="D730" s="45">
        <f t="shared" si="82"/>
        <v>178.89980592751587</v>
      </c>
      <c r="E730" s="45"/>
      <c r="F730" s="46">
        <f t="shared" si="83"/>
        <v>1478.0835264397172</v>
      </c>
      <c r="G730" s="44">
        <f t="shared" si="84"/>
        <v>410.57875767282883</v>
      </c>
      <c r="H730" s="46">
        <f t="shared" si="85"/>
        <v>54.311355004215216</v>
      </c>
    </row>
    <row r="731" spans="1:8" ht="12.75">
      <c r="A731" s="43">
        <f t="shared" si="86"/>
        <v>3.896484375</v>
      </c>
      <c r="B731" s="44">
        <f t="shared" si="80"/>
        <v>3.896484375</v>
      </c>
      <c r="C731" s="45">
        <f t="shared" si="81"/>
        <v>798</v>
      </c>
      <c r="D731" s="45">
        <f t="shared" si="82"/>
        <v>180.20612210614007</v>
      </c>
      <c r="E731" s="45"/>
      <c r="F731" s="46">
        <f t="shared" si="83"/>
        <v>1488.876408041436</v>
      </c>
      <c r="G731" s="44">
        <f t="shared" si="84"/>
        <v>413.57678034237136</v>
      </c>
      <c r="H731" s="46">
        <f t="shared" si="85"/>
        <v>54.70793342059291</v>
      </c>
    </row>
    <row r="732" spans="1:8" ht="12.75">
      <c r="A732" s="43">
        <f t="shared" si="86"/>
        <v>3.90625</v>
      </c>
      <c r="B732" s="44">
        <f t="shared" si="80"/>
        <v>3.90625</v>
      </c>
      <c r="C732" s="45">
        <f t="shared" si="81"/>
        <v>800</v>
      </c>
      <c r="D732" s="45">
        <f t="shared" si="82"/>
        <v>181.51953503261294</v>
      </c>
      <c r="E732" s="45"/>
      <c r="F732" s="46">
        <f t="shared" si="83"/>
        <v>1499.7279235026604</v>
      </c>
      <c r="G732" s="44">
        <f t="shared" si="84"/>
        <v>416.59109019512294</v>
      </c>
      <c r="H732" s="46">
        <f t="shared" si="85"/>
        <v>55.10666630544407</v>
      </c>
    </row>
    <row r="733" spans="1:8" ht="12.75">
      <c r="A733" s="43">
        <f t="shared" si="86"/>
        <v>3.916015625</v>
      </c>
      <c r="B733" s="44">
        <f t="shared" si="80"/>
        <v>3.916015625</v>
      </c>
      <c r="C733" s="45">
        <f t="shared" si="81"/>
        <v>802</v>
      </c>
      <c r="D733" s="45">
        <f t="shared" si="82"/>
        <v>182.840095263014</v>
      </c>
      <c r="E733" s="45"/>
      <c r="F733" s="46">
        <f t="shared" si="83"/>
        <v>1510.6384905214873</v>
      </c>
      <c r="G733" s="44">
        <f t="shared" si="84"/>
        <v>419.62180325833276</v>
      </c>
      <c r="H733" s="46">
        <f t="shared" si="85"/>
        <v>55.50756900685237</v>
      </c>
    </row>
    <row r="734" spans="1:8" ht="12.75">
      <c r="A734" s="43">
        <f t="shared" si="86"/>
        <v>3.92578125</v>
      </c>
      <c r="B734" s="44">
        <f t="shared" si="80"/>
        <v>3.92578125</v>
      </c>
      <c r="C734" s="45">
        <f t="shared" si="81"/>
        <v>804</v>
      </c>
      <c r="D734" s="45">
        <f t="shared" si="82"/>
        <v>184.1678534939917</v>
      </c>
      <c r="E734" s="45"/>
      <c r="F734" s="46">
        <f t="shared" si="83"/>
        <v>1521.6085279574027</v>
      </c>
      <c r="G734" s="44">
        <f t="shared" si="84"/>
        <v>422.6690358818582</v>
      </c>
      <c r="H734" s="46">
        <f t="shared" si="85"/>
        <v>55.91065691557607</v>
      </c>
    </row>
    <row r="735" spans="1:8" ht="12.75">
      <c r="A735" s="43">
        <f t="shared" si="86"/>
        <v>3.935546875</v>
      </c>
      <c r="B735" s="44">
        <f t="shared" si="80"/>
        <v>3.935546875</v>
      </c>
      <c r="C735" s="45">
        <f t="shared" si="81"/>
        <v>806</v>
      </c>
      <c r="D735" s="45">
        <f t="shared" si="82"/>
        <v>185.50286052113978</v>
      </c>
      <c r="E735" s="45"/>
      <c r="F735" s="46">
        <f t="shared" si="83"/>
        <v>1532.6384554873873</v>
      </c>
      <c r="G735" s="44">
        <f t="shared" si="84"/>
        <v>425.73290464263835</v>
      </c>
      <c r="H735" s="46">
        <f t="shared" si="85"/>
        <v>56.31594545241181</v>
      </c>
    </row>
    <row r="736" spans="1:8" ht="12.75">
      <c r="A736" s="43">
        <f t="shared" si="86"/>
        <v>3.9453125</v>
      </c>
      <c r="B736" s="44">
        <f t="shared" si="80"/>
        <v>3.9453125</v>
      </c>
      <c r="C736" s="45">
        <f t="shared" si="81"/>
        <v>808</v>
      </c>
      <c r="D736" s="45">
        <f t="shared" si="82"/>
        <v>186.84516719558817</v>
      </c>
      <c r="E736" s="45"/>
      <c r="F736" s="46">
        <f t="shared" si="83"/>
        <v>1543.7286932472657</v>
      </c>
      <c r="G736" s="44">
        <f t="shared" si="84"/>
        <v>428.81352624506906</v>
      </c>
      <c r="H736" s="46">
        <f t="shared" si="85"/>
        <v>56.723450055016194</v>
      </c>
    </row>
    <row r="737" spans="1:8" ht="12.75">
      <c r="A737" s="43">
        <f t="shared" si="86"/>
        <v>3.955078125</v>
      </c>
      <c r="B737" s="44">
        <f t="shared" si="80"/>
        <v>3.955078125</v>
      </c>
      <c r="C737" s="45">
        <f t="shared" si="81"/>
        <v>810</v>
      </c>
      <c r="D737" s="45">
        <f t="shared" si="82"/>
        <v>188.1948243791623</v>
      </c>
      <c r="E737" s="45"/>
      <c r="F737" s="46">
        <f t="shared" si="83"/>
        <v>1554.8796614612293</v>
      </c>
      <c r="G737" s="44">
        <f t="shared" si="84"/>
        <v>431.91101741809246</v>
      </c>
      <c r="H737" s="46">
        <f t="shared" si="85"/>
        <v>57.13318616429282</v>
      </c>
    </row>
    <row r="738" spans="1:8" ht="12.75">
      <c r="A738" s="43">
        <f t="shared" si="86"/>
        <v>3.96484375</v>
      </c>
      <c r="B738" s="44">
        <f t="shared" si="80"/>
        <v>3.96484375</v>
      </c>
      <c r="C738" s="45">
        <f t="shared" si="81"/>
        <v>812</v>
      </c>
      <c r="D738" s="45">
        <f t="shared" si="82"/>
        <v>189.55188289760048</v>
      </c>
      <c r="E738" s="45"/>
      <c r="F738" s="46">
        <f t="shared" si="83"/>
        <v>1566.0917800553145</v>
      </c>
      <c r="G738" s="44">
        <f t="shared" si="84"/>
        <v>435.02549480782994</v>
      </c>
      <c r="H738" s="46">
        <f t="shared" si="85"/>
        <v>57.54516921018977</v>
      </c>
    </row>
    <row r="739" spans="1:8" ht="12.75">
      <c r="A739" s="43">
        <f t="shared" si="86"/>
        <v>3.974609375</v>
      </c>
      <c r="B739" s="44">
        <f t="shared" si="80"/>
        <v>3.974609375</v>
      </c>
      <c r="C739" s="45">
        <f t="shared" si="81"/>
        <v>814</v>
      </c>
      <c r="D739" s="45">
        <f t="shared" si="82"/>
        <v>190.91639349222868</v>
      </c>
      <c r="E739" s="45"/>
      <c r="F739" s="46">
        <f t="shared" si="83"/>
        <v>1577.3654682581378</v>
      </c>
      <c r="G739" s="44">
        <f t="shared" si="84"/>
        <v>438.157074866675</v>
      </c>
      <c r="H739" s="46">
        <f t="shared" si="85"/>
        <v>57.95941459702876</v>
      </c>
    </row>
    <row r="740" spans="1:8" ht="12.75">
      <c r="A740" s="43">
        <f t="shared" si="86"/>
        <v>3.984375</v>
      </c>
      <c r="B740" s="44">
        <f t="shared" si="80"/>
        <v>3.984375</v>
      </c>
      <c r="C740" s="45">
        <f t="shared" si="81"/>
        <v>816</v>
      </c>
      <c r="D740" s="45">
        <f t="shared" si="82"/>
        <v>192.28840676978564</v>
      </c>
      <c r="E740" s="45"/>
      <c r="F740" s="46">
        <f t="shared" si="83"/>
        <v>1588.701144186345</v>
      </c>
      <c r="G740" s="44">
        <f t="shared" si="84"/>
        <v>441.30587373814046</v>
      </c>
      <c r="H740" s="46">
        <f t="shared" si="85"/>
        <v>58.37593768827282</v>
      </c>
    </row>
    <row r="741" spans="1:8" ht="12.75">
      <c r="A741" s="43">
        <f t="shared" si="86"/>
        <v>3.994140625</v>
      </c>
      <c r="B741" s="44">
        <f t="shared" si="80"/>
        <v>3.994140625</v>
      </c>
      <c r="C741" s="45">
        <f t="shared" si="81"/>
        <v>818</v>
      </c>
      <c r="D741" s="45">
        <f t="shared" si="82"/>
        <v>193.66797315046085</v>
      </c>
      <c r="E741" s="45"/>
      <c r="F741" s="46">
        <f t="shared" si="83"/>
        <v>1600.099224415299</v>
      </c>
      <c r="G741" s="44">
        <f t="shared" si="84"/>
        <v>444.47200713760503</v>
      </c>
      <c r="H741" s="46">
        <f t="shared" si="85"/>
        <v>58.794753790751386</v>
      </c>
    </row>
    <row r="742" spans="1:8" ht="12.75">
      <c r="A742" s="43">
        <f t="shared" si="86"/>
        <v>4.00390625</v>
      </c>
      <c r="B742" s="44">
        <f t="shared" si="80"/>
        <v>4.00390625</v>
      </c>
      <c r="C742" s="45">
        <f t="shared" si="81"/>
        <v>820</v>
      </c>
      <c r="D742" s="45">
        <f t="shared" si="82"/>
        <v>195.05514281420884</v>
      </c>
      <c r="E742" s="45"/>
      <c r="F742" s="46">
        <f t="shared" si="83"/>
        <v>1611.5601235355223</v>
      </c>
      <c r="G742" s="44">
        <f t="shared" si="84"/>
        <v>447.65559022910287</v>
      </c>
      <c r="H742" s="46">
        <f t="shared" si="85"/>
        <v>59.215878138362015</v>
      </c>
    </row>
    <row r="743" spans="1:8" ht="12.75">
      <c r="A743" s="43">
        <f t="shared" si="86"/>
        <v>4.013671875</v>
      </c>
      <c r="B743" s="44">
        <f t="shared" si="80"/>
        <v>4.013671875</v>
      </c>
      <c r="C743" s="45">
        <f t="shared" si="81"/>
        <v>822</v>
      </c>
      <c r="D743" s="45">
        <f t="shared" si="82"/>
        <v>196.44996564511115</v>
      </c>
      <c r="E743" s="45"/>
      <c r="F743" s="46">
        <f t="shared" si="83"/>
        <v>1623.084253693014</v>
      </c>
      <c r="G743" s="44">
        <f t="shared" si="84"/>
        <v>450.8567374976337</v>
      </c>
      <c r="H743" s="46">
        <f t="shared" si="85"/>
        <v>59.639325875179644</v>
      </c>
    </row>
    <row r="744" spans="1:8" ht="12.75">
      <c r="A744" s="43">
        <f t="shared" si="86"/>
        <v>4.0234375</v>
      </c>
      <c r="B744" s="44">
        <f t="shared" si="80"/>
        <v>4.0234375</v>
      </c>
      <c r="C744" s="45">
        <f t="shared" si="81"/>
        <v>824</v>
      </c>
      <c r="D744" s="45">
        <f t="shared" si="82"/>
        <v>197.85249117390845</v>
      </c>
      <c r="E744" s="45"/>
      <c r="F744" s="46">
        <f t="shared" si="83"/>
        <v>1634.6720241144442</v>
      </c>
      <c r="G744" s="44">
        <f t="shared" si="84"/>
        <v>454.0755626172727</v>
      </c>
      <c r="H744" s="46">
        <f t="shared" si="85"/>
        <v>60.06511203801008</v>
      </c>
    </row>
    <row r="745" spans="1:8" ht="12.75">
      <c r="A745" s="43">
        <f t="shared" si="86"/>
        <v>4.033203125</v>
      </c>
      <c r="B745" s="44">
        <f t="shared" si="80"/>
        <v>4.033203125</v>
      </c>
      <c r="C745" s="45">
        <f t="shared" si="81"/>
        <v>826</v>
      </c>
      <c r="D745" s="45">
        <f t="shared" si="82"/>
        <v>199.26276851871725</v>
      </c>
      <c r="E745" s="45"/>
      <c r="F745" s="46">
        <f t="shared" si="83"/>
        <v>1646.323840617351</v>
      </c>
      <c r="G745" s="44">
        <f t="shared" si="84"/>
        <v>457.31217831511384</v>
      </c>
      <c r="H745" s="46">
        <f t="shared" si="85"/>
        <v>60.493251538392464</v>
      </c>
    </row>
    <row r="746" spans="1:8" ht="12.75">
      <c r="A746" s="43">
        <f t="shared" si="86"/>
        <v>4.04296875</v>
      </c>
      <c r="B746" s="44">
        <f t="shared" si="80"/>
        <v>4.04296875</v>
      </c>
      <c r="C746" s="45">
        <f t="shared" si="81"/>
        <v>828</v>
      </c>
      <c r="D746" s="45">
        <f t="shared" si="82"/>
        <v>200.68084632371082</v>
      </c>
      <c r="E746" s="45"/>
      <c r="F746" s="46">
        <f t="shared" si="83"/>
        <v>1658.0401051035183</v>
      </c>
      <c r="G746" s="44">
        <f t="shared" si="84"/>
        <v>460.5666962305417</v>
      </c>
      <c r="H746" s="46">
        <f t="shared" si="85"/>
        <v>60.923759143983766</v>
      </c>
    </row>
    <row r="747" spans="1:8" ht="12.75">
      <c r="A747" s="43">
        <f t="shared" si="86"/>
        <v>4.052734375</v>
      </c>
      <c r="B747" s="44">
        <f t="shared" si="80"/>
        <v>4.052734375</v>
      </c>
      <c r="C747" s="45">
        <f t="shared" si="81"/>
        <v>830</v>
      </c>
      <c r="D747" s="45">
        <f t="shared" si="82"/>
        <v>202.10677269585045</v>
      </c>
      <c r="E747" s="45"/>
      <c r="F747" s="46">
        <f t="shared" si="83"/>
        <v>1669.821215036245</v>
      </c>
      <c r="G747" s="44">
        <f t="shared" si="84"/>
        <v>463.83922677002823</v>
      </c>
      <c r="H747" s="46">
        <f t="shared" si="85"/>
        <v>61.356649459351274</v>
      </c>
    </row>
    <row r="748" spans="1:8" ht="12.75">
      <c r="A748" s="43">
        <f t="shared" si="86"/>
        <v>4.0625</v>
      </c>
      <c r="B748" s="44">
        <f t="shared" si="80"/>
        <v>4.0625</v>
      </c>
      <c r="C748" s="45">
        <f t="shared" si="81"/>
        <v>832</v>
      </c>
      <c r="D748" s="45">
        <f t="shared" si="82"/>
        <v>203.54059513968969</v>
      </c>
      <c r="E748" s="45"/>
      <c r="F748" s="46">
        <f t="shared" si="83"/>
        <v>1681.667562901692</v>
      </c>
      <c r="G748" s="44">
        <f t="shared" si="84"/>
        <v>467.1298789575072</v>
      </c>
      <c r="H748" s="46">
        <f t="shared" si="85"/>
        <v>61.79193690618012</v>
      </c>
    </row>
    <row r="749" spans="1:8" ht="12.75">
      <c r="A749" s="43">
        <f t="shared" si="86"/>
        <v>4.072265625</v>
      </c>
      <c r="B749" s="44">
        <f t="shared" si="80"/>
        <v>4.072265625</v>
      </c>
      <c r="C749" s="45">
        <f t="shared" si="81"/>
        <v>834</v>
      </c>
      <c r="D749" s="45">
        <f t="shared" si="82"/>
        <v>204.98236049015117</v>
      </c>
      <c r="E749" s="45"/>
      <c r="F749" s="46">
        <f t="shared" si="83"/>
        <v>1693.57953565348</v>
      </c>
      <c r="G749" s="44">
        <f t="shared" si="84"/>
        <v>470.4387602800954</v>
      </c>
      <c r="H749" s="46">
        <f t="shared" si="85"/>
        <v>62.22963570286533</v>
      </c>
    </row>
    <row r="750" spans="1:8" ht="12.75">
      <c r="A750" s="43">
        <f t="shared" si="86"/>
        <v>4.08203125</v>
      </c>
      <c r="B750" s="44">
        <f t="shared" si="80"/>
        <v>4.08203125</v>
      </c>
      <c r="C750" s="45">
        <f t="shared" si="81"/>
        <v>836</v>
      </c>
      <c r="D750" s="45">
        <f t="shared" si="82"/>
        <v>206.432114843169</v>
      </c>
      <c r="E750" s="45"/>
      <c r="F750" s="46">
        <f t="shared" si="83"/>
        <v>1705.5575141396507</v>
      </c>
      <c r="G750" s="44">
        <f t="shared" si="84"/>
        <v>473.7659765289157</v>
      </c>
      <c r="H750" s="46">
        <f t="shared" si="85"/>
        <v>62.66975984345584</v>
      </c>
    </row>
    <row r="751" spans="1:8" ht="12.75">
      <c r="A751" s="43">
        <f t="shared" si="86"/>
        <v>4.091796875</v>
      </c>
      <c r="B751" s="44">
        <f t="shared" si="80"/>
        <v>4.091796875</v>
      </c>
      <c r="C751" s="45">
        <f t="shared" si="81"/>
        <v>838</v>
      </c>
      <c r="D751" s="45">
        <f t="shared" si="82"/>
        <v>207.8899034843961</v>
      </c>
      <c r="E751" s="45"/>
      <c r="F751" s="46">
        <f t="shared" si="83"/>
        <v>1717.601872513643</v>
      </c>
      <c r="G751" s="44">
        <f t="shared" si="84"/>
        <v>477.111631635479</v>
      </c>
      <c r="H751" s="46">
        <f t="shared" si="85"/>
        <v>63.11232307601114</v>
      </c>
    </row>
    <row r="752" spans="1:8" ht="12.75">
      <c r="A752" s="43">
        <f t="shared" si="86"/>
        <v>4.1015625</v>
      </c>
      <c r="B752" s="44">
        <f t="shared" si="80"/>
        <v>4.1015625</v>
      </c>
      <c r="C752" s="45">
        <f t="shared" si="81"/>
        <v>840</v>
      </c>
      <c r="D752" s="45">
        <f t="shared" si="82"/>
        <v>209.35577081569804</v>
      </c>
      <c r="E752" s="45"/>
      <c r="F752" s="46">
        <f t="shared" si="83"/>
        <v>1729.7129776269792</v>
      </c>
      <c r="G752" s="44">
        <f t="shared" si="84"/>
        <v>480.47582750298596</v>
      </c>
      <c r="H752" s="46">
        <f t="shared" si="85"/>
        <v>63.55733888028584</v>
      </c>
    </row>
    <row r="753" spans="1:8" ht="12.75">
      <c r="A753" s="43">
        <f t="shared" si="86"/>
        <v>4.111328125</v>
      </c>
      <c r="B753" s="44">
        <f t="shared" si="80"/>
        <v>4.111328125</v>
      </c>
      <c r="C753" s="45">
        <f t="shared" si="81"/>
        <v>842</v>
      </c>
      <c r="D753" s="45">
        <f t="shared" si="82"/>
        <v>210.82976027951054</v>
      </c>
      <c r="E753" s="45"/>
      <c r="F753" s="46">
        <f t="shared" si="83"/>
        <v>1741.8911884042996</v>
      </c>
      <c r="G753" s="44">
        <f t="shared" si="84"/>
        <v>483.85866383272565</v>
      </c>
      <c r="H753" s="46">
        <f t="shared" si="85"/>
        <v>64.00482044476574</v>
      </c>
    </row>
    <row r="754" spans="1:8" ht="12.75">
      <c r="A754" s="43">
        <f t="shared" si="86"/>
        <v>4.12109375</v>
      </c>
      <c r="B754" s="44">
        <f t="shared" si="80"/>
        <v>4.12109375</v>
      </c>
      <c r="C754" s="45">
        <f t="shared" si="81"/>
        <v>844</v>
      </c>
      <c r="D754" s="45">
        <f t="shared" si="82"/>
        <v>212.31191428112038</v>
      </c>
      <c r="E754" s="45"/>
      <c r="F754" s="46">
        <f t="shared" si="83"/>
        <v>1754.136855201243</v>
      </c>
      <c r="G754" s="44">
        <f t="shared" si="84"/>
        <v>487.260237945709</v>
      </c>
      <c r="H754" s="46">
        <f t="shared" si="85"/>
        <v>64.45478064307342</v>
      </c>
    </row>
    <row r="755" spans="1:8" ht="12.75">
      <c r="A755" s="43">
        <f t="shared" si="86"/>
        <v>4.130859375</v>
      </c>
      <c r="B755" s="44">
        <f t="shared" si="80"/>
        <v>4.130859375</v>
      </c>
      <c r="C755" s="45">
        <f t="shared" si="81"/>
        <v>846</v>
      </c>
      <c r="D755" s="45">
        <f t="shared" si="82"/>
        <v>213.8022741086063</v>
      </c>
      <c r="E755" s="45"/>
      <c r="F755" s="46">
        <f t="shared" si="83"/>
        <v>1766.4503191429926</v>
      </c>
      <c r="G755" s="44">
        <f t="shared" si="84"/>
        <v>490.6806445989313</v>
      </c>
      <c r="H755" s="46">
        <f t="shared" si="85"/>
        <v>64.90723200966352</v>
      </c>
    </row>
    <row r="756" spans="1:8" ht="12.75">
      <c r="A756" s="43">
        <f t="shared" si="86"/>
        <v>4.140625</v>
      </c>
      <c r="B756" s="44">
        <f t="shared" si="80"/>
        <v>4.140625</v>
      </c>
      <c r="C756" s="45">
        <f t="shared" si="81"/>
        <v>848</v>
      </c>
      <c r="D756" s="45">
        <f t="shared" si="82"/>
        <v>215.30087985069133</v>
      </c>
      <c r="E756" s="45"/>
      <c r="F756" s="46">
        <f t="shared" si="83"/>
        <v>1778.831911445565</v>
      </c>
      <c r="G756" s="44">
        <f t="shared" si="84"/>
        <v>494.1199757968418</v>
      </c>
      <c r="H756" s="46">
        <f t="shared" si="85"/>
        <v>65.36218671488389</v>
      </c>
    </row>
    <row r="757" spans="1:8" ht="12.75">
      <c r="A757" s="43">
        <f t="shared" si="86"/>
        <v>4.150390625</v>
      </c>
      <c r="B757" s="44">
        <f t="shared" si="80"/>
        <v>4.150390625</v>
      </c>
      <c r="C757" s="45">
        <f t="shared" si="81"/>
        <v>850</v>
      </c>
      <c r="D757" s="45">
        <f t="shared" si="82"/>
        <v>216.80777031221464</v>
      </c>
      <c r="E757" s="45"/>
      <c r="F757" s="46">
        <f t="shared" si="83"/>
        <v>1791.2819527174331</v>
      </c>
      <c r="G757" s="44">
        <f t="shared" si="84"/>
        <v>497.5783205973496</v>
      </c>
      <c r="H757" s="46">
        <f t="shared" si="85"/>
        <v>65.8196565393141</v>
      </c>
    </row>
    <row r="758" spans="1:8" ht="12.75">
      <c r="A758" s="43">
        <f t="shared" si="86"/>
        <v>4.16015625</v>
      </c>
      <c r="B758" s="44">
        <f t="shared" si="80"/>
        <v>4.16015625</v>
      </c>
      <c r="C758" s="45">
        <f t="shared" si="81"/>
        <v>852</v>
      </c>
      <c r="D758" s="45">
        <f t="shared" si="82"/>
        <v>218.3229829273635</v>
      </c>
      <c r="E758" s="45"/>
      <c r="F758" s="46">
        <f t="shared" si="83"/>
        <v>1803.800752242641</v>
      </c>
      <c r="G758" s="44">
        <f t="shared" si="84"/>
        <v>501.0557649126893</v>
      </c>
      <c r="H758" s="46">
        <f t="shared" si="85"/>
        <v>66.27965284742389</v>
      </c>
    </row>
    <row r="759" spans="1:8" ht="12.75">
      <c r="A759" s="43">
        <f t="shared" si="86"/>
        <v>4.169921875</v>
      </c>
      <c r="B759" s="44">
        <f t="shared" si="80"/>
        <v>4.169921875</v>
      </c>
      <c r="C759" s="45">
        <f t="shared" si="81"/>
        <v>854</v>
      </c>
      <c r="D759" s="45">
        <f t="shared" si="82"/>
        <v>219.84655367064636</v>
      </c>
      <c r="E759" s="45"/>
      <c r="F759" s="46">
        <f t="shared" si="83"/>
        <v>1816.388607245258</v>
      </c>
      <c r="G759" s="44">
        <f t="shared" si="84"/>
        <v>504.55239130510245</v>
      </c>
      <c r="H759" s="46">
        <f t="shared" si="85"/>
        <v>66.74218656054595</v>
      </c>
    </row>
    <row r="760" spans="1:8" ht="12.75">
      <c r="A760" s="43">
        <f t="shared" si="86"/>
        <v>4.1796875</v>
      </c>
      <c r="B760" s="44">
        <f t="shared" si="80"/>
        <v>4.1796875</v>
      </c>
      <c r="C760" s="45">
        <f t="shared" si="81"/>
        <v>856</v>
      </c>
      <c r="D760" s="45">
        <f t="shared" si="82"/>
        <v>221.37851696532042</v>
      </c>
      <c r="E760" s="45"/>
      <c r="F760" s="46">
        <f t="shared" si="83"/>
        <v>1829.0458021328002</v>
      </c>
      <c r="G760" s="44">
        <f t="shared" si="84"/>
        <v>508.06827877667683</v>
      </c>
      <c r="H760" s="46">
        <f t="shared" si="85"/>
        <v>67.20726812907589</v>
      </c>
    </row>
    <row r="761" spans="1:8" ht="12.75">
      <c r="A761" s="43">
        <f t="shared" si="86"/>
        <v>4.189453125</v>
      </c>
      <c r="B761" s="44">
        <f t="shared" si="80"/>
        <v>4.189453125</v>
      </c>
      <c r="C761" s="45">
        <f t="shared" si="81"/>
        <v>858</v>
      </c>
      <c r="D761" s="45">
        <f t="shared" si="82"/>
        <v>222.9189055896196</v>
      </c>
      <c r="E761" s="45"/>
      <c r="F761" s="46">
        <f t="shared" si="83"/>
        <v>1841.7726077214784</v>
      </c>
      <c r="G761" s="44">
        <f t="shared" si="84"/>
        <v>511.6035025541379</v>
      </c>
      <c r="H761" s="46">
        <f t="shared" si="85"/>
        <v>67.67490750400435</v>
      </c>
    </row>
    <row r="762" spans="1:8" ht="12.75">
      <c r="A762" s="43">
        <f t="shared" si="86"/>
        <v>4.19921875</v>
      </c>
      <c r="B762" s="44">
        <f t="shared" si="80"/>
        <v>4.19921875</v>
      </c>
      <c r="C762" s="45">
        <f t="shared" si="81"/>
        <v>860</v>
      </c>
      <c r="D762" s="45">
        <f t="shared" si="82"/>
        <v>224.46775058049076</v>
      </c>
      <c r="E762" s="45"/>
      <c r="F762" s="46">
        <f t="shared" si="83"/>
        <v>1854.5692804408602</v>
      </c>
      <c r="G762" s="44">
        <f t="shared" si="84"/>
        <v>515.1581338679209</v>
      </c>
      <c r="H762" s="46">
        <f t="shared" si="85"/>
        <v>68.14511410769282</v>
      </c>
    </row>
    <row r="763" spans="1:8" ht="12.75">
      <c r="A763" s="43">
        <f t="shared" si="86"/>
        <v>4.208984375</v>
      </c>
      <c r="B763" s="44">
        <f t="shared" si="80"/>
        <v>4.208984375</v>
      </c>
      <c r="C763" s="45">
        <f t="shared" si="81"/>
        <v>862</v>
      </c>
      <c r="D763" s="45">
        <f t="shared" si="82"/>
        <v>226.02508113479382</v>
      </c>
      <c r="E763" s="45"/>
      <c r="F763" s="46">
        <f t="shared" si="83"/>
        <v>1867.4360615175779</v>
      </c>
      <c r="G763" s="44">
        <f t="shared" si="84"/>
        <v>518.732239725424</v>
      </c>
      <c r="H763" s="46">
        <f t="shared" si="85"/>
        <v>68.6178968038794</v>
      </c>
    </row>
    <row r="764" spans="1:8" ht="12.75">
      <c r="A764" s="43">
        <f t="shared" si="86"/>
        <v>4.21875</v>
      </c>
      <c r="B764" s="44">
        <f t="shared" si="80"/>
        <v>4.21875</v>
      </c>
      <c r="C764" s="45">
        <f t="shared" si="81"/>
        <v>864</v>
      </c>
      <c r="D764" s="45">
        <f t="shared" si="82"/>
        <v>227.59092450818378</v>
      </c>
      <c r="E764" s="45"/>
      <c r="F764" s="46">
        <f t="shared" si="83"/>
        <v>1880.3731761398833</v>
      </c>
      <c r="G764" s="44">
        <f t="shared" si="84"/>
        <v>522.3258826789394</v>
      </c>
      <c r="H764" s="46">
        <f t="shared" si="85"/>
        <v>69.09326386698083</v>
      </c>
    </row>
    <row r="765" spans="1:8" ht="12.75">
      <c r="A765" s="43">
        <f t="shared" si="86"/>
        <v>4.228515625</v>
      </c>
      <c r="B765" s="44">
        <f t="shared" si="80"/>
        <v>4.228515625</v>
      </c>
      <c r="C765" s="45">
        <f t="shared" si="81"/>
        <v>866</v>
      </c>
      <c r="D765" s="45">
        <f t="shared" si="82"/>
        <v>229.16530591130652</v>
      </c>
      <c r="E765" s="45"/>
      <c r="F765" s="46">
        <f t="shared" si="83"/>
        <v>1893.3808326000117</v>
      </c>
      <c r="G765" s="44">
        <f t="shared" si="84"/>
        <v>525.9391205874211</v>
      </c>
      <c r="H765" s="46">
        <f t="shared" si="85"/>
        <v>69.57122295057916</v>
      </c>
    </row>
    <row r="766" spans="1:8" ht="12.75">
      <c r="A766" s="43">
        <f t="shared" si="86"/>
        <v>4.23828125</v>
      </c>
      <c r="B766" s="44">
        <f t="shared" si="80"/>
        <v>4.23828125</v>
      </c>
      <c r="C766" s="45">
        <f t="shared" si="81"/>
        <v>868</v>
      </c>
      <c r="D766" s="45">
        <f t="shared" si="82"/>
        <v>230.74824840355473</v>
      </c>
      <c r="E766" s="45"/>
      <c r="F766" s="46">
        <f t="shared" si="83"/>
        <v>1906.4592214163833</v>
      </c>
      <c r="G766" s="44">
        <f t="shared" si="84"/>
        <v>529.5720063726529</v>
      </c>
      <c r="H766" s="46">
        <f t="shared" si="85"/>
        <v>70.0517810551675</v>
      </c>
    </row>
    <row r="767" spans="1:8" ht="12.75">
      <c r="A767" s="43">
        <f t="shared" si="86"/>
        <v>4.248046875</v>
      </c>
      <c r="B767" s="44">
        <f t="shared" si="80"/>
        <v>4.248046875</v>
      </c>
      <c r="C767" s="45">
        <f t="shared" si="81"/>
        <v>870</v>
      </c>
      <c r="D767" s="45">
        <f t="shared" si="82"/>
        <v>232.33977278414</v>
      </c>
      <c r="E767" s="45"/>
      <c r="F767" s="46">
        <f t="shared" si="83"/>
        <v>1919.6085144336344</v>
      </c>
      <c r="G767" s="44">
        <f t="shared" si="84"/>
        <v>533.2245877692558</v>
      </c>
      <c r="H767" s="46">
        <f t="shared" si="85"/>
        <v>70.53494449508118</v>
      </c>
    </row>
    <row r="768" spans="1:8" ht="12.75">
      <c r="A768" s="43">
        <f t="shared" si="86"/>
        <v>4.2578125</v>
      </c>
      <c r="B768" s="44">
        <f t="shared" si="80"/>
        <v>4.2578125</v>
      </c>
      <c r="C768" s="45">
        <f t="shared" si="81"/>
        <v>872</v>
      </c>
      <c r="D768" s="45">
        <f t="shared" si="82"/>
        <v>233.93989748068222</v>
      </c>
      <c r="E768" s="45"/>
      <c r="F768" s="46">
        <f t="shared" si="83"/>
        <v>1932.8288639021337</v>
      </c>
      <c r="G768" s="44">
        <f t="shared" si="84"/>
        <v>536.8969070689991</v>
      </c>
      <c r="H768" s="46">
        <f t="shared" si="85"/>
        <v>71.02071886467513</v>
      </c>
    </row>
    <row r="769" spans="1:8" ht="12.75">
      <c r="A769" s="43">
        <f t="shared" si="86"/>
        <v>4.267578125</v>
      </c>
      <c r="B769" s="44">
        <f t="shared" si="80"/>
        <v>4.267578125</v>
      </c>
      <c r="C769" s="45">
        <f t="shared" si="81"/>
        <v>874</v>
      </c>
      <c r="D769" s="45">
        <f t="shared" si="82"/>
        <v>235.54863843497841</v>
      </c>
      <c r="E769" s="45"/>
      <c r="F769" s="46">
        <f t="shared" si="83"/>
        <v>1946.120401534195</v>
      </c>
      <c r="G769" s="44">
        <f t="shared" si="84"/>
        <v>540.5890008586364</v>
      </c>
      <c r="H769" s="46">
        <f t="shared" si="85"/>
        <v>71.50910900364487</v>
      </c>
    </row>
    <row r="770" spans="1:8" ht="12.75">
      <c r="A770" s="43">
        <f t="shared" si="86"/>
        <v>4.27734375</v>
      </c>
      <c r="B770" s="44">
        <f t="shared" si="80"/>
        <v>4.27734375</v>
      </c>
      <c r="C770" s="45">
        <f t="shared" si="81"/>
        <v>876</v>
      </c>
      <c r="D770" s="45">
        <f t="shared" si="82"/>
        <v>237.16600898621527</v>
      </c>
      <c r="E770" s="45"/>
      <c r="F770" s="46">
        <f t="shared" si="83"/>
        <v>1959.483237539174</v>
      </c>
      <c r="G770" s="44">
        <f t="shared" si="84"/>
        <v>544.3008997518779</v>
      </c>
      <c r="H770" s="46">
        <f t="shared" si="85"/>
        <v>72.00011896157172</v>
      </c>
    </row>
    <row r="771" spans="1:8" ht="12.75">
      <c r="A771" s="43">
        <f t="shared" si="86"/>
        <v>4.287109375</v>
      </c>
      <c r="B771" s="44">
        <f t="shared" si="80"/>
        <v>4.287109375</v>
      </c>
      <c r="C771" s="45">
        <f t="shared" si="81"/>
        <v>878</v>
      </c>
      <c r="D771" s="45">
        <f t="shared" si="82"/>
        <v>238.79201975140404</v>
      </c>
      <c r="E771" s="45"/>
      <c r="F771" s="46">
        <f t="shared" si="83"/>
        <v>1972.9174596356077</v>
      </c>
      <c r="G771" s="44">
        <f t="shared" si="84"/>
        <v>548.0326281149837</v>
      </c>
      <c r="H771" s="46">
        <f t="shared" si="85"/>
        <v>72.49375196162438</v>
      </c>
    </row>
    <row r="772" spans="1:8" ht="12.75">
      <c r="A772" s="43">
        <f t="shared" si="86"/>
        <v>4.296875</v>
      </c>
      <c r="B772" s="44">
        <f t="shared" si="80"/>
        <v>4.296875</v>
      </c>
      <c r="C772" s="45">
        <f t="shared" si="81"/>
        <v>880</v>
      </c>
      <c r="D772" s="45">
        <f t="shared" si="82"/>
        <v>240.42667850305457</v>
      </c>
      <c r="E772" s="45"/>
      <c r="F772" s="46">
        <f t="shared" si="83"/>
        <v>1986.4231320405524</v>
      </c>
      <c r="G772" s="44">
        <f t="shared" si="84"/>
        <v>551.7842037860252</v>
      </c>
      <c r="H772" s="46">
        <f t="shared" si="85"/>
        <v>72.99001036342284</v>
      </c>
    </row>
    <row r="773" spans="1:8" ht="12.75">
      <c r="A773" s="43">
        <f t="shared" si="86"/>
        <v>4.306640625</v>
      </c>
      <c r="B773" s="44">
        <f t="shared" si="80"/>
        <v>4.306640625</v>
      </c>
      <c r="C773" s="45">
        <f t="shared" si="81"/>
        <v>882</v>
      </c>
      <c r="D773" s="45">
        <f t="shared" si="82"/>
        <v>242.06999004408814</v>
      </c>
      <c r="E773" s="45"/>
      <c r="F773" s="46">
        <f t="shared" si="83"/>
        <v>2000.0002944361006</v>
      </c>
      <c r="G773" s="44">
        <f t="shared" si="84"/>
        <v>555.5556377878057</v>
      </c>
      <c r="H773" s="46">
        <f t="shared" si="85"/>
        <v>73.4888956250634</v>
      </c>
    </row>
    <row r="774" spans="1:8" ht="12.75">
      <c r="A774" s="43">
        <f t="shared" si="86"/>
        <v>4.31640625</v>
      </c>
      <c r="B774" s="44">
        <f t="shared" si="80"/>
        <v>4.31640625</v>
      </c>
      <c r="C774" s="45">
        <f t="shared" si="81"/>
        <v>884</v>
      </c>
      <c r="D774" s="45">
        <f t="shared" si="82"/>
        <v>243.72195607987257</v>
      </c>
      <c r="E774" s="45"/>
      <c r="F774" s="46">
        <f t="shared" si="83"/>
        <v>2013.6489609121293</v>
      </c>
      <c r="G774" s="44">
        <f t="shared" si="84"/>
        <v>559.3469340341801</v>
      </c>
      <c r="H774" s="46">
        <f t="shared" si="85"/>
        <v>73.99040826427078</v>
      </c>
    </row>
    <row r="775" spans="1:8" ht="12.75">
      <c r="A775" s="43">
        <f t="shared" si="86"/>
        <v>4.326171875</v>
      </c>
      <c r="B775" s="44">
        <f t="shared" si="80"/>
        <v>4.326171875</v>
      </c>
      <c r="C775" s="45">
        <f t="shared" si="81"/>
        <v>886</v>
      </c>
      <c r="D775" s="45">
        <f t="shared" si="82"/>
        <v>245.3825750874945</v>
      </c>
      <c r="E775" s="45"/>
      <c r="F775" s="46">
        <f t="shared" si="83"/>
        <v>2027.3691188862142</v>
      </c>
      <c r="G775" s="44">
        <f t="shared" si="84"/>
        <v>563.1580890300304</v>
      </c>
      <c r="H775" s="46">
        <f t="shared" si="85"/>
        <v>74.4945478187108</v>
      </c>
    </row>
    <row r="776" spans="1:8" ht="12.75">
      <c r="A776" s="43">
        <f t="shared" si="86"/>
        <v>4.3359375</v>
      </c>
      <c r="B776" s="44">
        <f t="shared" si="80"/>
        <v>4.3359375</v>
      </c>
      <c r="C776" s="45">
        <f t="shared" si="81"/>
        <v>888</v>
      </c>
      <c r="D776" s="45">
        <f t="shared" si="82"/>
        <v>247.0518421820666</v>
      </c>
      <c r="E776" s="45"/>
      <c r="F776" s="46">
        <f t="shared" si="83"/>
        <v>2041.1607279990521</v>
      </c>
      <c r="G776" s="44">
        <f t="shared" si="84"/>
        <v>566.989091564439</v>
      </c>
      <c r="H776" s="46">
        <f t="shared" si="85"/>
        <v>75.00131280540334</v>
      </c>
    </row>
    <row r="777" spans="1:8" ht="12.75">
      <c r="A777" s="43">
        <f t="shared" si="86"/>
        <v>4.345703125</v>
      </c>
      <c r="B777" s="44">
        <f t="shared" si="80"/>
        <v>4.345703125</v>
      </c>
      <c r="C777" s="45">
        <f t="shared" si="81"/>
        <v>890</v>
      </c>
      <c r="D777" s="45">
        <f t="shared" si="82"/>
        <v>248.7297489800932</v>
      </c>
      <c r="E777" s="45"/>
      <c r="F777" s="46">
        <f t="shared" si="83"/>
        <v>2055.023718985578</v>
      </c>
      <c r="G777" s="44">
        <f t="shared" si="84"/>
        <v>570.8399223971102</v>
      </c>
      <c r="H777" s="46">
        <f t="shared" si="85"/>
        <v>75.51070067924225</v>
      </c>
    </row>
    <row r="778" spans="1:8" ht="12.75">
      <c r="A778" s="43">
        <f t="shared" si="86"/>
        <v>4.35546875</v>
      </c>
      <c r="B778" s="44">
        <f t="shared" si="80"/>
        <v>4.35546875</v>
      </c>
      <c r="C778" s="45">
        <f t="shared" si="81"/>
        <v>892</v>
      </c>
      <c r="D778" s="45">
        <f t="shared" si="82"/>
        <v>250.41628345987104</v>
      </c>
      <c r="E778" s="45"/>
      <c r="F778" s="46">
        <f t="shared" si="83"/>
        <v>2068.9579925215826</v>
      </c>
      <c r="G778" s="44">
        <f t="shared" si="84"/>
        <v>574.7105539379858</v>
      </c>
      <c r="H778" s="46">
        <f t="shared" si="85"/>
        <v>76.02270779061483</v>
      </c>
    </row>
    <row r="779" spans="1:8" ht="12.75">
      <c r="A779" s="43">
        <f t="shared" si="86"/>
        <v>4.365234375</v>
      </c>
      <c r="B779" s="44">
        <f t="shared" si="80"/>
        <v>4.365234375</v>
      </c>
      <c r="C779" s="45">
        <f t="shared" si="81"/>
        <v>894</v>
      </c>
      <c r="D779" s="45">
        <f t="shared" si="82"/>
        <v>252.11142981901787</v>
      </c>
      <c r="E779" s="45"/>
      <c r="F779" s="46">
        <f t="shared" si="83"/>
        <v>2082.963418046608</v>
      </c>
      <c r="G779" s="44">
        <f t="shared" si="84"/>
        <v>578.6009499202718</v>
      </c>
      <c r="H779" s="46">
        <f t="shared" si="85"/>
        <v>76.53732934214983</v>
      </c>
    </row>
    <row r="780" spans="1:8" ht="12.75">
      <c r="A780" s="43">
        <f t="shared" si="86"/>
        <v>4.375</v>
      </c>
      <c r="B780" s="44">
        <f t="shared" si="80"/>
        <v>4.375</v>
      </c>
      <c r="C780" s="45">
        <f t="shared" si="81"/>
        <v>896</v>
      </c>
      <c r="D780" s="45">
        <f t="shared" si="82"/>
        <v>253.81516832876355</v>
      </c>
      <c r="E780" s="45"/>
      <c r="F780" s="46">
        <f t="shared" si="83"/>
        <v>2097.039832560083</v>
      </c>
      <c r="G780" s="44">
        <f t="shared" si="84"/>
        <v>582.5110650660318</v>
      </c>
      <c r="H780" s="46">
        <f t="shared" si="85"/>
        <v>77.0545593444822</v>
      </c>
    </row>
    <row r="781" spans="1:8" ht="12.75">
      <c r="A781" s="43">
        <f t="shared" si="86"/>
        <v>4.384765625</v>
      </c>
      <c r="B781" s="44">
        <f t="shared" si="80"/>
        <v>4.384765625</v>
      </c>
      <c r="C781" s="45">
        <f t="shared" si="81"/>
        <v>898</v>
      </c>
      <c r="D781" s="45">
        <f t="shared" si="82"/>
        <v>255.52747518531402</v>
      </c>
      <c r="E781" s="45"/>
      <c r="F781" s="46">
        <f t="shared" si="83"/>
        <v>2111.187039393289</v>
      </c>
      <c r="G781" s="44">
        <f t="shared" si="84"/>
        <v>586.4408447450662</v>
      </c>
      <c r="H781" s="46">
        <f t="shared" si="85"/>
        <v>77.57439057112948</v>
      </c>
    </row>
    <row r="782" spans="1:8" ht="12.75">
      <c r="A782" s="43">
        <f t="shared" si="86"/>
        <v>4.39453125</v>
      </c>
      <c r="B782" s="44">
        <f aca="true" t="shared" si="87" ref="B782:B844">A782*$C$43</f>
        <v>4.39453125</v>
      </c>
      <c r="C782" s="45">
        <f aca="true" t="shared" si="88" ref="C782:C844">B782/5*1024</f>
        <v>900</v>
      </c>
      <c r="D782" s="45">
        <f aca="true" t="shared" si="89" ref="D782:D844">-9.475184+59.921788*B782-135.60886*B782^2+166.77782*B782^3-111.50394*B782^4+44.218751*B782^5-10.131798*B782^6+1.2482716*B782^7-0.065666262*B782^8+0.00029343852*B782^9</f>
        <v>257.2483223580661</v>
      </c>
      <c r="E782" s="45"/>
      <c r="F782" s="46">
        <f aca="true" t="shared" si="90" ref="F782:F844">(D782*$H$8)*0.91</f>
        <v>2125.4048069552946</v>
      </c>
      <c r="G782" s="44">
        <f aca="true" t="shared" si="91" ref="G782:G844">F782*0.277777778</f>
        <v>590.3902246265607</v>
      </c>
      <c r="H782" s="46">
        <f aca="true" t="shared" si="92" ref="H782:H844">F782/27.215</f>
        <v>78.09681451241208</v>
      </c>
    </row>
    <row r="783" spans="1:8" ht="12.75">
      <c r="A783" s="43">
        <f aca="true" t="shared" si="93" ref="A783:A795">(5/512)+A782</f>
        <v>4.404296875</v>
      </c>
      <c r="B783" s="44">
        <f t="shared" si="87"/>
        <v>4.404296875</v>
      </c>
      <c r="C783" s="45">
        <f t="shared" si="88"/>
        <v>902</v>
      </c>
      <c r="D783" s="45">
        <f t="shared" si="89"/>
        <v>258.97767743470604</v>
      </c>
      <c r="E783" s="45"/>
      <c r="F783" s="46">
        <f t="shared" si="90"/>
        <v>2139.6928674531464</v>
      </c>
      <c r="G783" s="44">
        <f t="shared" si="91"/>
        <v>594.3591303235835</v>
      </c>
      <c r="H783" s="46">
        <f t="shared" si="92"/>
        <v>78.6218213284272</v>
      </c>
    </row>
    <row r="784" spans="1:8" ht="12.75">
      <c r="A784" s="43">
        <f t="shared" si="93"/>
        <v>4.4140625</v>
      </c>
      <c r="B784" s="44">
        <f t="shared" si="87"/>
        <v>4.4140625</v>
      </c>
      <c r="C784" s="45">
        <f t="shared" si="88"/>
        <v>904</v>
      </c>
      <c r="D784" s="45">
        <f t="shared" si="89"/>
        <v>260.71550346301797</v>
      </c>
      <c r="E784" s="45"/>
      <c r="F784" s="46">
        <f t="shared" si="90"/>
        <v>2154.050915584886</v>
      </c>
      <c r="G784" s="44">
        <f t="shared" si="91"/>
        <v>598.3474770300351</v>
      </c>
      <c r="H784" s="46">
        <f t="shared" si="92"/>
        <v>79.14939980102466</v>
      </c>
    </row>
    <row r="785" spans="1:8" ht="12.75">
      <c r="A785" s="43">
        <f t="shared" si="93"/>
        <v>4.423828125</v>
      </c>
      <c r="B785" s="44">
        <f t="shared" si="87"/>
        <v>4.423828125</v>
      </c>
      <c r="C785" s="45">
        <f t="shared" si="88"/>
        <v>906</v>
      </c>
      <c r="D785" s="45">
        <f t="shared" si="89"/>
        <v>262.4617587896646</v>
      </c>
      <c r="E785" s="45"/>
      <c r="F785" s="46">
        <f t="shared" si="90"/>
        <v>2168.4786072075344</v>
      </c>
      <c r="G785" s="44">
        <f t="shared" si="91"/>
        <v>602.3551691506436</v>
      </c>
      <c r="H785" s="46">
        <f t="shared" si="92"/>
        <v>79.67953728486256</v>
      </c>
    </row>
    <row r="786" spans="1:8" ht="12.75">
      <c r="A786" s="43">
        <f t="shared" si="93"/>
        <v>4.43359375</v>
      </c>
      <c r="B786" s="44">
        <f t="shared" si="87"/>
        <v>4.43359375</v>
      </c>
      <c r="C786" s="45">
        <f t="shared" si="88"/>
        <v>908</v>
      </c>
      <c r="D786" s="45">
        <f t="shared" si="89"/>
        <v>264.21639689558197</v>
      </c>
      <c r="E786" s="45"/>
      <c r="F786" s="46">
        <f t="shared" si="90"/>
        <v>2182.9755579771218</v>
      </c>
      <c r="G786" s="44">
        <f t="shared" si="91"/>
        <v>606.382099923195</v>
      </c>
      <c r="H786" s="46">
        <f t="shared" si="92"/>
        <v>80.21221965743604</v>
      </c>
    </row>
    <row r="787" spans="1:8" ht="12.75">
      <c r="A787" s="43">
        <f t="shared" si="93"/>
        <v>4.443359375</v>
      </c>
      <c r="B787" s="44">
        <f t="shared" si="87"/>
        <v>4.443359375</v>
      </c>
      <c r="C787" s="45">
        <f t="shared" si="88"/>
        <v>910</v>
      </c>
      <c r="D787" s="45">
        <f t="shared" si="89"/>
        <v>265.9793662280533</v>
      </c>
      <c r="E787" s="45"/>
      <c r="F787" s="46">
        <f t="shared" si="90"/>
        <v>2197.541341961259</v>
      </c>
      <c r="G787" s="44">
        <f t="shared" si="91"/>
        <v>610.4281510331367</v>
      </c>
      <c r="H787" s="46">
        <f t="shared" si="92"/>
        <v>80.74743126809697</v>
      </c>
    </row>
    <row r="788" spans="1:8" ht="12.75">
      <c r="A788" s="43">
        <f t="shared" si="93"/>
        <v>4.453125</v>
      </c>
      <c r="B788" s="44">
        <f t="shared" si="87"/>
        <v>4.453125</v>
      </c>
      <c r="C788" s="45">
        <f t="shared" si="88"/>
        <v>912</v>
      </c>
      <c r="D788" s="45">
        <f t="shared" si="89"/>
        <v>267.75061002958375</v>
      </c>
      <c r="E788" s="45"/>
      <c r="F788" s="46">
        <f t="shared" si="90"/>
        <v>2212.1754902252956</v>
      </c>
      <c r="G788" s="44">
        <f t="shared" si="91"/>
        <v>614.4931922208433</v>
      </c>
      <c r="H788" s="46">
        <f t="shared" si="92"/>
        <v>81.28515488610309</v>
      </c>
    </row>
    <row r="789" spans="1:8" ht="12.75">
      <c r="A789" s="43">
        <f t="shared" si="93"/>
        <v>4.462890625</v>
      </c>
      <c r="B789" s="44">
        <f t="shared" si="87"/>
        <v>4.462890625</v>
      </c>
      <c r="C789" s="45">
        <f t="shared" si="88"/>
        <v>914</v>
      </c>
      <c r="D789" s="45">
        <f t="shared" si="89"/>
        <v>269.53006616337086</v>
      </c>
      <c r="E789" s="45"/>
      <c r="F789" s="46">
        <f t="shared" si="90"/>
        <v>2226.877489390339</v>
      </c>
      <c r="G789" s="44">
        <f t="shared" si="91"/>
        <v>618.577080881067</v>
      </c>
      <c r="H789" s="46">
        <f t="shared" si="92"/>
        <v>81.82537164763326</v>
      </c>
    </row>
    <row r="790" spans="1:8" ht="12.75">
      <c r="A790" s="43">
        <f t="shared" si="93"/>
        <v>4.47265625</v>
      </c>
      <c r="B790" s="44">
        <f t="shared" si="87"/>
        <v>4.47265625</v>
      </c>
      <c r="C790" s="45">
        <f t="shared" si="88"/>
        <v>916</v>
      </c>
      <c r="D790" s="45">
        <f t="shared" si="89"/>
        <v>271.31766693526777</v>
      </c>
      <c r="E790" s="45"/>
      <c r="F790" s="46">
        <f t="shared" si="90"/>
        <v>2241.6467801623053</v>
      </c>
      <c r="G790" s="44">
        <f t="shared" si="91"/>
        <v>622.6796616543396</v>
      </c>
      <c r="H790" s="46">
        <f t="shared" si="92"/>
        <v>82.36806100173821</v>
      </c>
    </row>
    <row r="791" spans="1:8" ht="12.75">
      <c r="A791" s="43">
        <f t="shared" si="93"/>
        <v>4.482421875</v>
      </c>
      <c r="B791" s="44">
        <f t="shared" si="87"/>
        <v>4.482421875</v>
      </c>
      <c r="C791" s="45">
        <f t="shared" si="88"/>
        <v>918</v>
      </c>
      <c r="D791" s="45">
        <f t="shared" si="89"/>
        <v>273.1133389124991</v>
      </c>
      <c r="E791" s="45"/>
      <c r="F791" s="46">
        <f t="shared" si="90"/>
        <v>2256.4827558341312</v>
      </c>
      <c r="G791" s="44">
        <f t="shared" si="91"/>
        <v>626.8007660109215</v>
      </c>
      <c r="H791" s="46">
        <f t="shared" si="92"/>
        <v>82.9132006553052</v>
      </c>
    </row>
    <row r="792" spans="1:8" ht="12.75">
      <c r="A792" s="43">
        <f t="shared" si="93"/>
        <v>4.4921875</v>
      </c>
      <c r="B792" s="44">
        <f t="shared" si="87"/>
        <v>4.4921875</v>
      </c>
      <c r="C792" s="45">
        <f t="shared" si="88"/>
        <v>920</v>
      </c>
      <c r="D792" s="45">
        <f t="shared" si="89"/>
        <v>274.91700273862887</v>
      </c>
      <c r="E792" s="45"/>
      <c r="F792" s="46">
        <f t="shared" si="90"/>
        <v>2271.384760757031</v>
      </c>
      <c r="G792" s="44">
        <f t="shared" si="91"/>
        <v>630.9402118261496</v>
      </c>
      <c r="H792" s="46">
        <f t="shared" si="92"/>
        <v>83.46076651688522</v>
      </c>
    </row>
    <row r="793" spans="1:8" ht="12.75">
      <c r="A793" s="43">
        <f t="shared" si="93"/>
        <v>4.501953125</v>
      </c>
      <c r="B793" s="44">
        <f t="shared" si="87"/>
        <v>4.501953125</v>
      </c>
      <c r="C793" s="45">
        <f t="shared" si="88"/>
        <v>922</v>
      </c>
      <c r="D793" s="45">
        <f t="shared" si="89"/>
        <v>276.7285729453855</v>
      </c>
      <c r="E793" s="45"/>
      <c r="F793" s="46">
        <f t="shared" si="90"/>
        <v>2286.3520887857762</v>
      </c>
      <c r="G793" s="44">
        <f t="shared" si="91"/>
        <v>635.0978029485716</v>
      </c>
      <c r="H793" s="46">
        <f t="shared" si="92"/>
        <v>84.01073263956555</v>
      </c>
    </row>
    <row r="794" spans="1:8" ht="12.75">
      <c r="A794" s="43">
        <f t="shared" si="93"/>
        <v>4.51171875</v>
      </c>
      <c r="B794" s="44">
        <f t="shared" si="87"/>
        <v>4.51171875</v>
      </c>
      <c r="C794" s="45">
        <f t="shared" si="88"/>
        <v>924</v>
      </c>
      <c r="D794" s="45">
        <f t="shared" si="89"/>
        <v>278.5479577606104</v>
      </c>
      <c r="E794" s="45"/>
      <c r="F794" s="46">
        <f t="shared" si="90"/>
        <v>2301.383981691955</v>
      </c>
      <c r="G794" s="44">
        <f t="shared" si="91"/>
        <v>639.2733287591839</v>
      </c>
      <c r="H794" s="46">
        <f t="shared" si="92"/>
        <v>84.56307116266599</v>
      </c>
    </row>
    <row r="795" spans="1:8" ht="12.75">
      <c r="A795" s="43">
        <f t="shared" si="93"/>
        <v>4.521484375</v>
      </c>
      <c r="B795" s="44">
        <f t="shared" si="87"/>
        <v>4.521484375</v>
      </c>
      <c r="C795" s="45">
        <f t="shared" si="88"/>
        <v>926</v>
      </c>
      <c r="D795" s="45">
        <f t="shared" si="89"/>
        <v>280.37505891270047</v>
      </c>
      <c r="E795" s="45"/>
      <c r="F795" s="46">
        <f t="shared" si="90"/>
        <v>2316.479627548259</v>
      </c>
      <c r="G795" s="44">
        <f t="shared" si="91"/>
        <v>643.4665637226229</v>
      </c>
      <c r="H795" s="46">
        <f t="shared" si="92"/>
        <v>85.11775225237035</v>
      </c>
    </row>
    <row r="796" spans="1:8" ht="12.75">
      <c r="A796" s="43">
        <f>(5/512)+A795</f>
        <v>4.53125</v>
      </c>
      <c r="B796" s="44">
        <f t="shared" si="87"/>
        <v>4.53125</v>
      </c>
      <c r="C796" s="45">
        <f t="shared" si="88"/>
        <v>928</v>
      </c>
      <c r="D796" s="45">
        <f t="shared" si="89"/>
        <v>282.2097714315813</v>
      </c>
      <c r="E796" s="45"/>
      <c r="F796" s="46">
        <f t="shared" si="90"/>
        <v>2331.6381590841133</v>
      </c>
      <c r="G796" s="44">
        <f t="shared" si="91"/>
        <v>647.6772669303955</v>
      </c>
      <c r="H796" s="46">
        <f t="shared" si="92"/>
        <v>85.67474404130492</v>
      </c>
    </row>
    <row r="797" spans="1:8" ht="12.75">
      <c r="A797" s="43">
        <f aca="true" t="shared" si="94" ref="A797:A825">(5/512)+A796</f>
        <v>4.541015625</v>
      </c>
      <c r="B797" s="44">
        <f t="shared" si="87"/>
        <v>4.541015625</v>
      </c>
      <c r="C797" s="45">
        <f t="shared" si="88"/>
        <v>930</v>
      </c>
      <c r="D797" s="45">
        <f t="shared" si="89"/>
        <v>284.0519834457909</v>
      </c>
      <c r="E797" s="45"/>
      <c r="F797" s="46">
        <f t="shared" si="90"/>
        <v>2346.858652009163</v>
      </c>
      <c r="G797" s="44">
        <f t="shared" si="91"/>
        <v>651.9051816351805</v>
      </c>
      <c r="H797" s="46">
        <f t="shared" si="92"/>
        <v>86.23401256693599</v>
      </c>
    </row>
    <row r="798" spans="1:8" ht="12.75">
      <c r="A798" s="43">
        <f t="shared" si="94"/>
        <v>4.55078125</v>
      </c>
      <c r="B798" s="44">
        <f t="shared" si="87"/>
        <v>4.55078125</v>
      </c>
      <c r="C798" s="45">
        <f t="shared" si="88"/>
        <v>932</v>
      </c>
      <c r="D798" s="45">
        <f t="shared" si="89"/>
        <v>285.9015759759301</v>
      </c>
      <c r="E798" s="45"/>
      <c r="F798" s="46">
        <f t="shared" si="90"/>
        <v>2362.1401233067472</v>
      </c>
      <c r="G798" s="44">
        <f t="shared" si="91"/>
        <v>656.1500347767942</v>
      </c>
      <c r="H798" s="46">
        <f t="shared" si="92"/>
        <v>86.7955217088645</v>
      </c>
    </row>
    <row r="799" spans="1:8" ht="12.75">
      <c r="A799" s="43">
        <f t="shared" si="94"/>
        <v>4.560546875</v>
      </c>
      <c r="B799" s="44">
        <f t="shared" si="87"/>
        <v>4.560546875</v>
      </c>
      <c r="C799" s="45">
        <f t="shared" si="88"/>
        <v>934</v>
      </c>
      <c r="D799" s="45">
        <f t="shared" si="89"/>
        <v>287.7584227245549</v>
      </c>
      <c r="E799" s="45"/>
      <c r="F799" s="46">
        <f t="shared" si="90"/>
        <v>2377.481529497973</v>
      </c>
      <c r="G799" s="44">
        <f t="shared" si="91"/>
        <v>660.4115364999883</v>
      </c>
      <c r="H799" s="46">
        <f t="shared" si="92"/>
        <v>87.35923312504035</v>
      </c>
    </row>
    <row r="800" spans="1:8" ht="12.75">
      <c r="A800" s="43">
        <f t="shared" si="94"/>
        <v>4.5703125</v>
      </c>
      <c r="B800" s="44">
        <f t="shared" si="87"/>
        <v>4.5703125</v>
      </c>
      <c r="C800" s="45">
        <f t="shared" si="88"/>
        <v>936</v>
      </c>
      <c r="D800" s="45">
        <f t="shared" si="89"/>
        <v>289.6223898619529</v>
      </c>
      <c r="E800" s="45"/>
      <c r="F800" s="46">
        <f t="shared" si="90"/>
        <v>2392.881764871785</v>
      </c>
      <c r="G800" s="44">
        <f t="shared" si="91"/>
        <v>664.6893796628028</v>
      </c>
      <c r="H800" s="46">
        <f t="shared" si="92"/>
        <v>87.92510618672736</v>
      </c>
    </row>
    <row r="801" spans="1:8" ht="12.75">
      <c r="A801" s="43">
        <f t="shared" si="94"/>
        <v>4.580078125</v>
      </c>
      <c r="B801" s="44">
        <f t="shared" si="87"/>
        <v>4.580078125</v>
      </c>
      <c r="C801" s="45">
        <f t="shared" si="88"/>
        <v>938</v>
      </c>
      <c r="D801" s="45">
        <f t="shared" si="89"/>
        <v>291.49333580830574</v>
      </c>
      <c r="E801" s="45"/>
      <c r="F801" s="46">
        <f t="shared" si="90"/>
        <v>2408.339659685174</v>
      </c>
      <c r="G801" s="44">
        <f t="shared" si="91"/>
        <v>668.9832393366238</v>
      </c>
      <c r="H801" s="46">
        <f t="shared" si="92"/>
        <v>88.4930979123709</v>
      </c>
    </row>
    <row r="802" spans="1:8" ht="12.75">
      <c r="A802" s="43">
        <f t="shared" si="94"/>
        <v>4.58984375</v>
      </c>
      <c r="B802" s="44">
        <f t="shared" si="87"/>
        <v>4.58984375</v>
      </c>
      <c r="C802" s="45">
        <f t="shared" si="88"/>
        <v>940</v>
      </c>
      <c r="D802" s="45">
        <f t="shared" si="89"/>
        <v>293.3711110120141</v>
      </c>
      <c r="E802" s="45"/>
      <c r="F802" s="46">
        <f t="shared" si="90"/>
        <v>2423.853978331684</v>
      </c>
      <c r="G802" s="44">
        <f t="shared" si="91"/>
        <v>673.2927722974354</v>
      </c>
      <c r="H802" s="46">
        <f t="shared" si="92"/>
        <v>89.06316290030072</v>
      </c>
    </row>
    <row r="803" spans="1:8" ht="12.75">
      <c r="A803" s="43">
        <f t="shared" si="94"/>
        <v>4.599609375</v>
      </c>
      <c r="B803" s="44">
        <f t="shared" si="87"/>
        <v>4.599609375</v>
      </c>
      <c r="C803" s="45">
        <f t="shared" si="88"/>
        <v>942</v>
      </c>
      <c r="D803" s="45">
        <f t="shared" si="89"/>
        <v>295.2555577239996</v>
      </c>
      <c r="E803" s="45"/>
      <c r="F803" s="46">
        <f t="shared" si="90"/>
        <v>2439.4234174766752</v>
      </c>
      <c r="G803" s="44">
        <f t="shared" si="91"/>
        <v>677.6176165078372</v>
      </c>
      <c r="H803" s="46">
        <f t="shared" si="92"/>
        <v>89.63525326021221</v>
      </c>
    </row>
    <row r="804" spans="1:8" ht="12.75">
      <c r="A804" s="43">
        <f t="shared" si="94"/>
        <v>4.609375</v>
      </c>
      <c r="B804" s="44">
        <f t="shared" si="87"/>
        <v>4.609375</v>
      </c>
      <c r="C804" s="45">
        <f t="shared" si="88"/>
        <v>944</v>
      </c>
      <c r="D804" s="45">
        <f t="shared" si="89"/>
        <v>297.14650976818746</v>
      </c>
      <c r="E804" s="45"/>
      <c r="F804" s="46">
        <f t="shared" si="90"/>
        <v>2455.046604161037</v>
      </c>
      <c r="G804" s="44">
        <f t="shared" si="91"/>
        <v>681.9573905902984</v>
      </c>
      <c r="H804" s="46">
        <f t="shared" si="92"/>
        <v>90.20931854348841</v>
      </c>
    </row>
    <row r="805" spans="1:8" ht="12.75">
      <c r="A805" s="43">
        <f t="shared" si="94"/>
        <v>4.619140625</v>
      </c>
      <c r="B805" s="44">
        <f t="shared" si="87"/>
        <v>4.619140625</v>
      </c>
      <c r="C805" s="45">
        <f t="shared" si="88"/>
        <v>946</v>
      </c>
      <c r="D805" s="45">
        <f t="shared" si="89"/>
        <v>299.04379230779165</v>
      </c>
      <c r="E805" s="45"/>
      <c r="F805" s="46">
        <f t="shared" si="90"/>
        <v>2470.722093870215</v>
      </c>
      <c r="G805" s="44">
        <f t="shared" si="91"/>
        <v>686.3116932907757</v>
      </c>
      <c r="H805" s="46">
        <f t="shared" si="92"/>
        <v>90.78530567224747</v>
      </c>
    </row>
    <row r="806" spans="1:8" ht="12.75">
      <c r="A806" s="43">
        <f t="shared" si="94"/>
        <v>4.62890625</v>
      </c>
      <c r="B806" s="44">
        <f t="shared" si="87"/>
        <v>4.62890625</v>
      </c>
      <c r="C806" s="45">
        <f t="shared" si="88"/>
        <v>948</v>
      </c>
      <c r="D806" s="45">
        <f t="shared" si="89"/>
        <v>300.9472216078988</v>
      </c>
      <c r="E806" s="45"/>
      <c r="F806" s="46">
        <f t="shared" si="90"/>
        <v>2486.4483685726645</v>
      </c>
      <c r="G806" s="44">
        <f t="shared" si="91"/>
        <v>690.6801029338397</v>
      </c>
      <c r="H806" s="46">
        <f t="shared" si="92"/>
        <v>91.36315886726675</v>
      </c>
    </row>
    <row r="807" spans="1:8" ht="12.75">
      <c r="A807" s="43">
        <f t="shared" si="94"/>
        <v>4.638671875</v>
      </c>
      <c r="B807" s="44">
        <f t="shared" si="87"/>
        <v>4.638671875</v>
      </c>
      <c r="C807" s="45">
        <f t="shared" si="88"/>
        <v>950</v>
      </c>
      <c r="D807" s="45">
        <f t="shared" si="89"/>
        <v>302.85660479368056</v>
      </c>
      <c r="E807" s="45"/>
      <c r="F807" s="46">
        <f t="shared" si="90"/>
        <v>2502.2238347221833</v>
      </c>
      <c r="G807" s="44">
        <f t="shared" si="91"/>
        <v>695.0621768677672</v>
      </c>
      <c r="H807" s="46">
        <f t="shared" si="92"/>
        <v>91.94281957457957</v>
      </c>
    </row>
    <row r="808" spans="1:8" ht="12.75">
      <c r="A808" s="43">
        <f t="shared" si="94"/>
        <v>4.6484375</v>
      </c>
      <c r="B808" s="44">
        <f t="shared" si="87"/>
        <v>4.6484375</v>
      </c>
      <c r="C808" s="45">
        <f t="shared" si="88"/>
        <v>952</v>
      </c>
      <c r="D808" s="45">
        <f t="shared" si="89"/>
        <v>304.7717396047741</v>
      </c>
      <c r="E808" s="45"/>
      <c r="F808" s="46">
        <f t="shared" si="90"/>
        <v>2518.0468212285828</v>
      </c>
      <c r="G808" s="44">
        <f t="shared" si="91"/>
        <v>699.4574509008389</v>
      </c>
      <c r="H808" s="46">
        <f t="shared" si="92"/>
        <v>92.5242263909088</v>
      </c>
    </row>
    <row r="809" spans="1:8" ht="12.75">
      <c r="A809" s="43">
        <f t="shared" si="94"/>
        <v>4.658203125</v>
      </c>
      <c r="B809" s="44">
        <f t="shared" si="87"/>
        <v>4.658203125</v>
      </c>
      <c r="C809" s="45">
        <f t="shared" si="88"/>
        <v>954</v>
      </c>
      <c r="D809" s="45">
        <f t="shared" si="89"/>
        <v>306.69241414515886</v>
      </c>
      <c r="E809" s="45"/>
      <c r="F809" s="46">
        <f t="shared" si="90"/>
        <v>2533.915577391153</v>
      </c>
      <c r="G809" s="44">
        <f t="shared" si="91"/>
        <v>703.8654387273015</v>
      </c>
      <c r="H809" s="46">
        <f t="shared" si="92"/>
        <v>93.10731498773298</v>
      </c>
    </row>
    <row r="810" spans="1:8" ht="12.75">
      <c r="A810" s="43">
        <f t="shared" si="94"/>
        <v>4.66796875</v>
      </c>
      <c r="B810" s="44">
        <f t="shared" si="87"/>
        <v>4.66796875</v>
      </c>
      <c r="C810" s="45">
        <f t="shared" si="88"/>
        <v>956</v>
      </c>
      <c r="D810" s="45">
        <f t="shared" si="89"/>
        <v>308.6184066293602</v>
      </c>
      <c r="E810" s="45"/>
      <c r="F810" s="46">
        <f t="shared" si="90"/>
        <v>2549.828270801777</v>
      </c>
      <c r="G810" s="44">
        <f t="shared" si="91"/>
        <v>708.2856313448998</v>
      </c>
      <c r="H810" s="46">
        <f t="shared" si="92"/>
        <v>93.69201803423762</v>
      </c>
    </row>
    <row r="811" spans="1:8" ht="12.75">
      <c r="A811" s="43">
        <f t="shared" si="94"/>
        <v>4.677734375</v>
      </c>
      <c r="B811" s="44">
        <f t="shared" si="87"/>
        <v>4.677734375</v>
      </c>
      <c r="C811" s="45">
        <f t="shared" si="88"/>
        <v>958</v>
      </c>
      <c r="D811" s="45">
        <f t="shared" si="89"/>
        <v>310.549485123942</v>
      </c>
      <c r="E811" s="45"/>
      <c r="F811" s="46">
        <f t="shared" si="90"/>
        <v>2565.7829852091245</v>
      </c>
      <c r="G811" s="44">
        <f t="shared" si="91"/>
        <v>712.7174964615974</v>
      </c>
      <c r="H811" s="46">
        <f t="shared" si="92"/>
        <v>94.2782651188361</v>
      </c>
    </row>
    <row r="812" spans="1:8" ht="12.75">
      <c r="A812" s="43">
        <f t="shared" si="94"/>
        <v>4.6875</v>
      </c>
      <c r="B812" s="44">
        <f t="shared" si="87"/>
        <v>4.6875</v>
      </c>
      <c r="C812" s="45">
        <f t="shared" si="88"/>
        <v>960</v>
      </c>
      <c r="D812" s="45">
        <f t="shared" si="89"/>
        <v>312.48540728488564</v>
      </c>
      <c r="E812" s="45"/>
      <c r="F812" s="46">
        <f t="shared" si="90"/>
        <v>2581.777718348856</v>
      </c>
      <c r="G812" s="44">
        <f t="shared" si="91"/>
        <v>717.160477892855</v>
      </c>
      <c r="H812" s="46">
        <f t="shared" si="92"/>
        <v>94.8659826694417</v>
      </c>
    </row>
    <row r="813" spans="1:8" ht="12.75">
      <c r="A813" s="43">
        <f t="shared" si="94"/>
        <v>4.697265625</v>
      </c>
      <c r="B813" s="44">
        <f t="shared" si="87"/>
        <v>4.697265625</v>
      </c>
      <c r="C813" s="45">
        <f t="shared" si="88"/>
        <v>962</v>
      </c>
      <c r="D813" s="45">
        <f t="shared" si="89"/>
        <v>314.42592009086405</v>
      </c>
      <c r="E813" s="45"/>
      <c r="F813" s="46">
        <f t="shared" si="90"/>
        <v>2597.8103797399144</v>
      </c>
      <c r="G813" s="44">
        <f t="shared" si="91"/>
        <v>721.6139949494896</v>
      </c>
      <c r="H813" s="46">
        <f t="shared" si="92"/>
        <v>95.45509387249363</v>
      </c>
    </row>
    <row r="814" spans="1:8" ht="12.75">
      <c r="A814" s="43">
        <f t="shared" si="94"/>
        <v>4.70703125</v>
      </c>
      <c r="B814" s="44">
        <f t="shared" si="87"/>
        <v>4.70703125</v>
      </c>
      <c r="C814" s="45">
        <f t="shared" si="88"/>
        <v>964</v>
      </c>
      <c r="D814" s="45">
        <f t="shared" si="89"/>
        <v>316.370759571897</v>
      </c>
      <c r="E814" s="45"/>
      <c r="F814" s="46">
        <f t="shared" si="90"/>
        <v>2613.878788442656</v>
      </c>
      <c r="G814" s="44">
        <f t="shared" si="91"/>
        <v>726.077441814933</v>
      </c>
      <c r="H814" s="46">
        <f t="shared" si="92"/>
        <v>96.04551859058078</v>
      </c>
    </row>
    <row r="815" spans="1:8" ht="12.75">
      <c r="A815" s="43">
        <f t="shared" si="94"/>
        <v>4.716796875</v>
      </c>
      <c r="B815" s="44">
        <f t="shared" si="87"/>
        <v>4.716796875</v>
      </c>
      <c r="C815" s="45">
        <f t="shared" si="88"/>
        <v>966</v>
      </c>
      <c r="D815" s="45">
        <f t="shared" si="89"/>
        <v>318.31965053375035</v>
      </c>
      <c r="E815" s="45"/>
      <c r="F815" s="46">
        <f t="shared" si="90"/>
        <v>2629.9806707818116</v>
      </c>
      <c r="G815" s="44">
        <f t="shared" si="91"/>
        <v>730.5501869127211</v>
      </c>
      <c r="H815" s="46">
        <f t="shared" si="92"/>
        <v>96.63717327877316</v>
      </c>
    </row>
    <row r="816" spans="1:8" ht="12.75">
      <c r="A816" s="43">
        <f t="shared" si="94"/>
        <v>4.7265625</v>
      </c>
      <c r="B816" s="44">
        <f t="shared" si="87"/>
        <v>4.7265625</v>
      </c>
      <c r="C816" s="45">
        <f t="shared" si="88"/>
        <v>968</v>
      </c>
      <c r="D816" s="45">
        <f t="shared" si="89"/>
        <v>320.2723062777751</v>
      </c>
      <c r="E816" s="45"/>
      <c r="F816" s="46">
        <f t="shared" si="90"/>
        <v>2646.1136580317825</v>
      </c>
      <c r="G816" s="44">
        <f t="shared" si="91"/>
        <v>735.0315722635204</v>
      </c>
      <c r="H816" s="46">
        <f t="shared" si="92"/>
        <v>97.22997089956945</v>
      </c>
    </row>
    <row r="817" spans="1:8" ht="12.75">
      <c r="A817" s="43">
        <f t="shared" si="94"/>
        <v>4.736328125</v>
      </c>
      <c r="B817" s="44">
        <f t="shared" si="87"/>
        <v>4.736328125</v>
      </c>
      <c r="C817" s="45">
        <f t="shared" si="88"/>
        <v>970</v>
      </c>
      <c r="D817" s="45">
        <f t="shared" si="89"/>
        <v>322.2284283165537</v>
      </c>
      <c r="E817" s="45"/>
      <c r="F817" s="46">
        <f t="shared" si="90"/>
        <v>2662.275284067284</v>
      </c>
      <c r="G817" s="44">
        <f t="shared" si="91"/>
        <v>739.5209128325288</v>
      </c>
      <c r="H817" s="46">
        <f t="shared" si="92"/>
        <v>97.82382083657114</v>
      </c>
    </row>
    <row r="818" spans="1:8" ht="12.75">
      <c r="A818" s="43">
        <f t="shared" si="94"/>
        <v>4.74609375</v>
      </c>
      <c r="B818" s="44">
        <f t="shared" si="87"/>
        <v>4.74609375</v>
      </c>
      <c r="C818" s="45">
        <f t="shared" si="88"/>
        <v>972</v>
      </c>
      <c r="D818" s="45">
        <f t="shared" si="89"/>
        <v>324.18770608458317</v>
      </c>
      <c r="E818" s="45"/>
      <c r="F818" s="46">
        <f t="shared" si="90"/>
        <v>2678.4629829729906</v>
      </c>
      <c r="G818" s="44">
        <f t="shared" si="91"/>
        <v>744.0174958654891</v>
      </c>
      <c r="H818" s="46">
        <f t="shared" si="92"/>
        <v>98.4186288066504</v>
      </c>
    </row>
    <row r="819" spans="1:8" ht="12.75">
      <c r="A819" s="43">
        <f t="shared" si="94"/>
        <v>4.755859375</v>
      </c>
      <c r="B819" s="44">
        <f t="shared" si="87"/>
        <v>4.755859375</v>
      </c>
      <c r="C819" s="45">
        <f t="shared" si="88"/>
        <v>974</v>
      </c>
      <c r="D819" s="45">
        <f t="shared" si="89"/>
        <v>326.14981664487664</v>
      </c>
      <c r="E819" s="45"/>
      <c r="F819" s="46">
        <f t="shared" si="90"/>
        <v>2694.674086619454</v>
      </c>
      <c r="G819" s="44">
        <f t="shared" si="91"/>
        <v>748.5205802153314</v>
      </c>
      <c r="H819" s="46">
        <f t="shared" si="92"/>
        <v>99.01429677087835</v>
      </c>
    </row>
    <row r="820" spans="1:8" ht="12.75">
      <c r="A820" s="43">
        <f t="shared" si="94"/>
        <v>4.765625</v>
      </c>
      <c r="B820" s="44">
        <f t="shared" si="87"/>
        <v>4.765625</v>
      </c>
      <c r="C820" s="45">
        <f t="shared" si="88"/>
        <v>976</v>
      </c>
      <c r="D820" s="45">
        <f t="shared" si="89"/>
        <v>328.11442439062256</v>
      </c>
      <c r="E820" s="45"/>
      <c r="F820" s="46">
        <f t="shared" si="90"/>
        <v>2710.905822198192</v>
      </c>
      <c r="G820" s="44">
        <f t="shared" si="91"/>
        <v>753.0293956574767</v>
      </c>
      <c r="H820" s="46">
        <f t="shared" si="92"/>
        <v>99.6107228439534</v>
      </c>
    </row>
    <row r="821" spans="1:8" ht="12.75">
      <c r="A821" s="43">
        <f t="shared" si="94"/>
        <v>4.775390625</v>
      </c>
      <c r="B821" s="44">
        <f t="shared" si="87"/>
        <v>4.775390625</v>
      </c>
      <c r="C821" s="45">
        <f t="shared" si="88"/>
        <v>978</v>
      </c>
      <c r="D821" s="45">
        <f t="shared" si="89"/>
        <v>330.08118074221176</v>
      </c>
      <c r="E821" s="45"/>
      <c r="F821" s="46">
        <f t="shared" si="90"/>
        <v>2727.1553097184997</v>
      </c>
      <c r="G821" s="44">
        <f t="shared" si="91"/>
        <v>757.5431421945066</v>
      </c>
      <c r="H821" s="46">
        <f t="shared" si="92"/>
        <v>100.20780120222302</v>
      </c>
    </row>
    <row r="822" spans="1:8" ht="12.75">
      <c r="A822" s="43">
        <f t="shared" si="94"/>
        <v>4.78515625</v>
      </c>
      <c r="B822" s="44">
        <f t="shared" si="87"/>
        <v>4.78515625</v>
      </c>
      <c r="C822" s="45">
        <f t="shared" si="88"/>
        <v>980</v>
      </c>
      <c r="D822" s="45">
        <f t="shared" si="89"/>
        <v>332.04972383986944</v>
      </c>
      <c r="E822" s="45"/>
      <c r="F822" s="46">
        <f t="shared" si="90"/>
        <v>2743.419559467956</v>
      </c>
      <c r="G822" s="44">
        <f t="shared" si="91"/>
        <v>762.0609893507476</v>
      </c>
      <c r="H822" s="46">
        <f t="shared" si="92"/>
        <v>100.80542199037133</v>
      </c>
    </row>
    <row r="823" spans="1:8" ht="12.75">
      <c r="A823" s="43">
        <f t="shared" si="94"/>
        <v>4.794921875</v>
      </c>
      <c r="B823" s="44">
        <f t="shared" si="87"/>
        <v>4.794921875</v>
      </c>
      <c r="C823" s="45">
        <f t="shared" si="88"/>
        <v>982</v>
      </c>
      <c r="D823" s="45">
        <f t="shared" si="89"/>
        <v>334.01967823117866</v>
      </c>
      <c r="E823" s="45"/>
      <c r="F823" s="46">
        <f t="shared" si="90"/>
        <v>2759.695469430718</v>
      </c>
      <c r="G823" s="44">
        <f t="shared" si="91"/>
        <v>766.5820754551316</v>
      </c>
      <c r="H823" s="46">
        <f t="shared" si="92"/>
        <v>101.40347122655587</v>
      </c>
    </row>
    <row r="824" spans="1:8" ht="12.75">
      <c r="A824" s="43">
        <f t="shared" si="94"/>
        <v>4.8046875</v>
      </c>
      <c r="B824" s="44">
        <f t="shared" si="87"/>
        <v>4.8046875</v>
      </c>
      <c r="C824" s="45">
        <f t="shared" si="88"/>
        <v>984</v>
      </c>
      <c r="D824" s="45">
        <f t="shared" si="89"/>
        <v>335.99065455412904</v>
      </c>
      <c r="E824" s="45"/>
      <c r="F824" s="46">
        <f t="shared" si="90"/>
        <v>2775.9798226688426</v>
      </c>
      <c r="G824" s="44">
        <f t="shared" si="91"/>
        <v>771.1055069137851</v>
      </c>
      <c r="H824" s="46">
        <f t="shared" si="92"/>
        <v>102.00183070618566</v>
      </c>
    </row>
    <row r="825" spans="1:8" ht="12.75">
      <c r="A825" s="43">
        <f t="shared" si="94"/>
        <v>4.814453125</v>
      </c>
      <c r="B825" s="44">
        <f t="shared" si="87"/>
        <v>4.814453125</v>
      </c>
      <c r="C825" s="45">
        <f t="shared" si="88"/>
        <v>986</v>
      </c>
      <c r="D825" s="45">
        <f t="shared" si="89"/>
        <v>337.96224921505853</v>
      </c>
      <c r="E825" s="45"/>
      <c r="F825" s="46">
        <f t="shared" si="90"/>
        <v>2792.2692846614236</v>
      </c>
      <c r="G825" s="44">
        <f t="shared" si="91"/>
        <v>775.6303574708996</v>
      </c>
      <c r="H825" s="46">
        <f t="shared" si="92"/>
        <v>102.60037790414931</v>
      </c>
    </row>
    <row r="826" spans="1:8" ht="12.75">
      <c r="A826" s="43">
        <f>(5/512)+A825</f>
        <v>4.82421875</v>
      </c>
      <c r="B826" s="44">
        <f t="shared" si="87"/>
        <v>4.82421875</v>
      </c>
      <c r="C826" s="45">
        <f t="shared" si="88"/>
        <v>988</v>
      </c>
      <c r="D826" s="45">
        <f t="shared" si="89"/>
        <v>339.93404406200796</v>
      </c>
      <c r="E826" s="45"/>
      <c r="F826" s="46">
        <f t="shared" si="90"/>
        <v>2808.5604006058174</v>
      </c>
      <c r="G826" s="44">
        <f t="shared" si="91"/>
        <v>780.1556674590738</v>
      </c>
      <c r="H826" s="46">
        <f t="shared" si="92"/>
        <v>103.1989858756501</v>
      </c>
    </row>
    <row r="827" spans="1:8" ht="12.75">
      <c r="A827" s="43">
        <f aca="true" t="shared" si="95" ref="A827:A844">(5/512)+A826</f>
        <v>4.833984375</v>
      </c>
      <c r="B827" s="44">
        <f t="shared" si="87"/>
        <v>4.833984375</v>
      </c>
      <c r="C827" s="45">
        <f t="shared" si="88"/>
        <v>990</v>
      </c>
      <c r="D827" s="45">
        <f t="shared" si="89"/>
        <v>341.90560605304694</v>
      </c>
      <c r="E827" s="45"/>
      <c r="F827" s="46">
        <f t="shared" si="90"/>
        <v>2824.8495926773285</v>
      </c>
      <c r="G827" s="44">
        <f t="shared" si="91"/>
        <v>784.6804430381133</v>
      </c>
      <c r="H827" s="46">
        <f t="shared" si="92"/>
        <v>103.79752315551455</v>
      </c>
    </row>
    <row r="828" spans="1:8" ht="12.75">
      <c r="A828" s="43">
        <f t="shared" si="95"/>
        <v>4.84375</v>
      </c>
      <c r="B828" s="44">
        <f t="shared" si="87"/>
        <v>4.84375</v>
      </c>
      <c r="C828" s="45">
        <f t="shared" si="88"/>
        <v>992</v>
      </c>
      <c r="D828" s="45">
        <f t="shared" si="89"/>
        <v>343.8764869194174</v>
      </c>
      <c r="E828" s="45"/>
      <c r="F828" s="46">
        <f t="shared" si="90"/>
        <v>2841.1331572460776</v>
      </c>
      <c r="G828" s="44">
        <f t="shared" si="91"/>
        <v>789.20365542194</v>
      </c>
      <c r="H828" s="46">
        <f t="shared" si="92"/>
        <v>104.3958536559279</v>
      </c>
    </row>
    <row r="829" spans="1:8" ht="12.75">
      <c r="A829" s="43">
        <f t="shared" si="95"/>
        <v>4.853515625</v>
      </c>
      <c r="B829" s="44">
        <f t="shared" si="87"/>
        <v>4.853515625</v>
      </c>
      <c r="C829" s="45">
        <f t="shared" si="88"/>
        <v>994</v>
      </c>
      <c r="D829" s="45">
        <f t="shared" si="89"/>
        <v>345.8462228243226</v>
      </c>
      <c r="E829" s="45"/>
      <c r="F829" s="46">
        <f t="shared" si="90"/>
        <v>2857.4072620578895</v>
      </c>
      <c r="G829" s="44">
        <f t="shared" si="91"/>
        <v>793.7242400955042</v>
      </c>
      <c r="H829" s="46">
        <f t="shared" si="92"/>
        <v>104.9938365628473</v>
      </c>
    </row>
    <row r="830" spans="1:8" ht="12.75">
      <c r="A830" s="43">
        <f t="shared" si="95"/>
        <v>4.86328125</v>
      </c>
      <c r="B830" s="44">
        <f t="shared" si="87"/>
        <v>4.86328125</v>
      </c>
      <c r="C830" s="45">
        <f t="shared" si="88"/>
        <v>996</v>
      </c>
      <c r="D830" s="45">
        <f t="shared" si="89"/>
        <v>347.8143340159132</v>
      </c>
      <c r="E830" s="45"/>
      <c r="F830" s="46">
        <f t="shared" si="90"/>
        <v>2873.6679433672384</v>
      </c>
      <c r="G830" s="44">
        <f t="shared" si="91"/>
        <v>798.2410960183812</v>
      </c>
      <c r="H830" s="46">
        <f t="shared" si="92"/>
        <v>105.59132623065362</v>
      </c>
    </row>
    <row r="831" spans="1:8" ht="12.75">
      <c r="A831" s="43">
        <f t="shared" si="95"/>
        <v>4.873046875</v>
      </c>
      <c r="B831" s="44">
        <f t="shared" si="87"/>
        <v>4.873046875</v>
      </c>
      <c r="C831" s="45">
        <f t="shared" si="88"/>
        <v>998</v>
      </c>
      <c r="D831" s="45">
        <f t="shared" si="89"/>
        <v>349.7803244756163</v>
      </c>
      <c r="E831" s="45"/>
      <c r="F831" s="46">
        <f t="shared" si="90"/>
        <v>2889.9111030317167</v>
      </c>
      <c r="G831" s="44">
        <f t="shared" si="91"/>
        <v>802.7530848176792</v>
      </c>
      <c r="H831" s="46">
        <f t="shared" si="92"/>
        <v>106.18817207538919</v>
      </c>
    </row>
    <row r="832" spans="1:8" ht="12.75">
      <c r="A832" s="43">
        <f t="shared" si="95"/>
        <v>4.8828125</v>
      </c>
      <c r="B832" s="44">
        <f t="shared" si="87"/>
        <v>4.8828125</v>
      </c>
      <c r="C832" s="45">
        <f t="shared" si="88"/>
        <v>1000</v>
      </c>
      <c r="D832" s="45">
        <f t="shared" si="89"/>
        <v>351.74368156120715</v>
      </c>
      <c r="E832" s="45"/>
      <c r="F832" s="46">
        <f t="shared" si="90"/>
        <v>2906.1325055630664</v>
      </c>
      <c r="G832" s="44">
        <f t="shared" si="91"/>
        <v>807.2590299688811</v>
      </c>
      <c r="H832" s="46">
        <f t="shared" si="92"/>
        <v>106.78421846639965</v>
      </c>
    </row>
    <row r="833" spans="1:8" ht="12.75">
      <c r="A833" s="43">
        <f t="shared" si="95"/>
        <v>4.892578125</v>
      </c>
      <c r="B833" s="44">
        <f t="shared" si="87"/>
        <v>4.892578125</v>
      </c>
      <c r="C833" s="45">
        <f t="shared" si="88"/>
        <v>1002</v>
      </c>
      <c r="D833" s="45">
        <f t="shared" si="89"/>
        <v>353.7038756449454</v>
      </c>
      <c r="E833" s="45"/>
      <c r="F833" s="46">
        <f t="shared" si="90"/>
        <v>2922.3277751374335</v>
      </c>
      <c r="G833" s="44">
        <f t="shared" si="91"/>
        <v>811.7577159653598</v>
      </c>
      <c r="H833" s="46">
        <f t="shared" si="92"/>
        <v>107.37930461647744</v>
      </c>
    </row>
    <row r="834" spans="1:8" ht="12.75">
      <c r="A834" s="43">
        <f t="shared" si="95"/>
        <v>4.90234375</v>
      </c>
      <c r="B834" s="44">
        <f t="shared" si="87"/>
        <v>4.90234375</v>
      </c>
      <c r="C834" s="45">
        <f t="shared" si="88"/>
        <v>1004</v>
      </c>
      <c r="D834" s="45">
        <f t="shared" si="89"/>
        <v>355.66035974603307</v>
      </c>
      <c r="E834" s="45"/>
      <c r="F834" s="46">
        <f t="shared" si="90"/>
        <v>2938.49239255871</v>
      </c>
      <c r="G834" s="44">
        <f t="shared" si="91"/>
        <v>816.2478874748621</v>
      </c>
      <c r="H834" s="46">
        <f t="shared" si="92"/>
        <v>107.97326447028146</v>
      </c>
    </row>
    <row r="835" spans="1:8" ht="12.75">
      <c r="A835" s="43">
        <f t="shared" si="95"/>
        <v>4.912109375</v>
      </c>
      <c r="B835" s="44">
        <f t="shared" si="87"/>
        <v>4.912109375</v>
      </c>
      <c r="C835" s="45">
        <f t="shared" si="88"/>
        <v>1006</v>
      </c>
      <c r="D835" s="45">
        <f t="shared" si="89"/>
        <v>357.6125691582341</v>
      </c>
      <c r="E835" s="45"/>
      <c r="F835" s="46">
        <f t="shared" si="90"/>
        <v>2954.621692181897</v>
      </c>
      <c r="G835" s="44">
        <f t="shared" si="91"/>
        <v>820.7282484848872</v>
      </c>
      <c r="H835" s="46">
        <f t="shared" si="92"/>
        <v>108.56592659128778</v>
      </c>
    </row>
    <row r="836" spans="1:8" ht="12.75">
      <c r="A836" s="43">
        <f t="shared" si="95"/>
        <v>4.921875</v>
      </c>
      <c r="B836" s="44">
        <f t="shared" si="87"/>
        <v>4.921875</v>
      </c>
      <c r="C836" s="45">
        <f t="shared" si="88"/>
        <v>1008</v>
      </c>
      <c r="D836" s="45">
        <f t="shared" si="89"/>
        <v>359.5599210718953</v>
      </c>
      <c r="E836" s="45"/>
      <c r="F836" s="46">
        <f t="shared" si="90"/>
        <v>2970.710858790215</v>
      </c>
      <c r="G836" s="44">
        <f t="shared" si="91"/>
        <v>825.1974614352175</v>
      </c>
      <c r="H836" s="46">
        <f t="shared" si="92"/>
        <v>109.15711404704078</v>
      </c>
    </row>
    <row r="837" spans="1:8" ht="12.75">
      <c r="A837" s="43">
        <f t="shared" si="95"/>
        <v>4.931640625</v>
      </c>
      <c r="B837" s="44">
        <f t="shared" si="87"/>
        <v>4.931640625</v>
      </c>
      <c r="C837" s="45">
        <f t="shared" si="88"/>
        <v>1010</v>
      </c>
      <c r="D837" s="45">
        <f t="shared" si="89"/>
        <v>361.5018141908126</v>
      </c>
      <c r="E837" s="45"/>
      <c r="F837" s="46">
        <f t="shared" si="90"/>
        <v>2986.754924429622</v>
      </c>
      <c r="G837" s="44">
        <f t="shared" si="91"/>
        <v>829.6541463386183</v>
      </c>
      <c r="H837" s="46">
        <f t="shared" si="92"/>
        <v>109.74664429283932</v>
      </c>
    </row>
    <row r="838" spans="1:8" ht="12.75">
      <c r="A838" s="43">
        <f t="shared" si="95"/>
        <v>4.94140625</v>
      </c>
      <c r="B838" s="44">
        <f t="shared" si="87"/>
        <v>4.94140625</v>
      </c>
      <c r="C838" s="45">
        <f t="shared" si="88"/>
        <v>1012</v>
      </c>
      <c r="D838" s="45">
        <f t="shared" si="89"/>
        <v>363.43762834361416</v>
      </c>
      <c r="E838" s="45"/>
      <c r="F838" s="46">
        <f t="shared" si="90"/>
        <v>3002.7487651980355</v>
      </c>
      <c r="G838" s="44">
        <f t="shared" si="91"/>
        <v>834.0968798889539</v>
      </c>
      <c r="H838" s="46">
        <f t="shared" si="92"/>
        <v>110.33432905375842</v>
      </c>
    </row>
    <row r="839" spans="1:8" ht="12.75">
      <c r="A839" s="43">
        <f t="shared" si="95"/>
        <v>4.951171875</v>
      </c>
      <c r="B839" s="44">
        <f t="shared" si="87"/>
        <v>4.951171875</v>
      </c>
      <c r="C839" s="45">
        <f t="shared" si="88"/>
        <v>1014</v>
      </c>
      <c r="D839" s="45">
        <f t="shared" si="89"/>
        <v>365.36672408940024</v>
      </c>
      <c r="E839" s="45"/>
      <c r="F839" s="46">
        <f t="shared" si="90"/>
        <v>3018.687097987098</v>
      </c>
      <c r="G839" s="44">
        <f t="shared" si="91"/>
        <v>838.5241945561243</v>
      </c>
      <c r="H839" s="46">
        <f t="shared" si="92"/>
        <v>110.91997420492734</v>
      </c>
    </row>
    <row r="840" spans="1:8" ht="12.75">
      <c r="A840" s="43">
        <f t="shared" si="95"/>
        <v>4.9609375</v>
      </c>
      <c r="B840" s="44">
        <f t="shared" si="87"/>
        <v>4.9609375</v>
      </c>
      <c r="C840" s="45">
        <f t="shared" si="88"/>
        <v>1016</v>
      </c>
      <c r="D840" s="45">
        <f t="shared" si="89"/>
        <v>367.28844231875405</v>
      </c>
      <c r="E840" s="45"/>
      <c r="F840" s="46">
        <f t="shared" si="90"/>
        <v>3034.564477185696</v>
      </c>
      <c r="G840" s="44">
        <f t="shared" si="91"/>
        <v>842.9345776703742</v>
      </c>
      <c r="H840" s="46">
        <f t="shared" si="92"/>
        <v>111.50337965040221</v>
      </c>
    </row>
    <row r="841" spans="1:8" ht="12.75">
      <c r="A841" s="43">
        <f t="shared" si="95"/>
        <v>4.970703125</v>
      </c>
      <c r="B841" s="44">
        <f t="shared" si="87"/>
        <v>4.970703125</v>
      </c>
      <c r="C841" s="45">
        <f t="shared" si="88"/>
        <v>1018</v>
      </c>
      <c r="D841" s="45">
        <f t="shared" si="89"/>
        <v>369.2021038479811</v>
      </c>
      <c r="E841" s="45"/>
      <c r="F841" s="46">
        <f t="shared" si="90"/>
        <v>3050.37529132754</v>
      </c>
      <c r="G841" s="44">
        <f t="shared" si="91"/>
        <v>847.3264704910666</v>
      </c>
      <c r="H841" s="46">
        <f t="shared" si="92"/>
        <v>112.08433919998309</v>
      </c>
    </row>
    <row r="842" spans="1:8" ht="12.75">
      <c r="A842" s="43">
        <f t="shared" si="95"/>
        <v>4.98046875</v>
      </c>
      <c r="B842" s="44">
        <f t="shared" si="87"/>
        <v>4.98046875</v>
      </c>
      <c r="C842" s="45">
        <f t="shared" si="88"/>
        <v>1020</v>
      </c>
      <c r="D842" s="45">
        <f t="shared" si="89"/>
        <v>371.1070090087984</v>
      </c>
      <c r="E842" s="45"/>
      <c r="F842" s="46">
        <f t="shared" si="90"/>
        <v>3066.113759701144</v>
      </c>
      <c r="G842" s="44">
        <f t="shared" si="91"/>
        <v>851.6982672650096</v>
      </c>
      <c r="H842" s="46">
        <f t="shared" si="92"/>
        <v>112.66264044464978</v>
      </c>
    </row>
    <row r="843" spans="1:8" ht="12.75">
      <c r="A843" s="43">
        <f t="shared" si="95"/>
        <v>4.990234375</v>
      </c>
      <c r="B843" s="44">
        <f t="shared" si="87"/>
        <v>4.990234375</v>
      </c>
      <c r="C843" s="45">
        <f t="shared" si="88"/>
        <v>1022</v>
      </c>
      <c r="D843" s="45">
        <f t="shared" si="89"/>
        <v>373.00243723194046</v>
      </c>
      <c r="E843" s="45"/>
      <c r="F843" s="46">
        <f t="shared" si="90"/>
        <v>3081.7739289095457</v>
      </c>
      <c r="G843" s="44">
        <f t="shared" si="91"/>
        <v>856.0483142708235</v>
      </c>
      <c r="H843" s="46">
        <f t="shared" si="92"/>
        <v>113.23806463015049</v>
      </c>
    </row>
    <row r="844" spans="1:8" ht="12.75">
      <c r="A844" s="43">
        <f t="shared" si="95"/>
        <v>5</v>
      </c>
      <c r="B844" s="44">
        <f t="shared" si="87"/>
        <v>5</v>
      </c>
      <c r="C844" s="45">
        <f t="shared" si="88"/>
        <v>1024</v>
      </c>
      <c r="D844" s="45">
        <f t="shared" si="89"/>
        <v>374.88764662498306</v>
      </c>
      <c r="E844" s="45"/>
      <c r="F844" s="46">
        <f t="shared" si="90"/>
        <v>3097.3496693822585</v>
      </c>
      <c r="G844" s="44">
        <f t="shared" si="91"/>
        <v>860.3749088500383</v>
      </c>
      <c r="H844" s="46">
        <f t="shared" si="92"/>
        <v>113.81038652883551</v>
      </c>
    </row>
    <row r="845" ht="12.75">
      <c r="A845" s="38"/>
    </row>
    <row r="846" ht="12.75">
      <c r="A846" s="38"/>
    </row>
    <row r="847" ht="12.75">
      <c r="A847" s="38"/>
    </row>
    <row r="848" ht="12.75">
      <c r="A848" s="38"/>
    </row>
    <row r="849" ht="12.75">
      <c r="A849" s="38"/>
    </row>
    <row r="850" ht="12.75">
      <c r="A850" s="38"/>
    </row>
    <row r="851" ht="12.75">
      <c r="A851" s="38"/>
    </row>
    <row r="852" ht="12.75">
      <c r="A852" s="38"/>
    </row>
    <row r="853" ht="12.75">
      <c r="A853" s="38"/>
    </row>
    <row r="854" ht="12.75">
      <c r="A854" s="38"/>
    </row>
    <row r="855" ht="12.75">
      <c r="A855" s="38"/>
    </row>
    <row r="856" ht="12.75">
      <c r="A856" s="38"/>
    </row>
    <row r="857" ht="12.75">
      <c r="A857" s="38"/>
    </row>
    <row r="858" ht="12.75">
      <c r="A858" s="38"/>
    </row>
    <row r="859" ht="12.75">
      <c r="A859" s="38"/>
    </row>
    <row r="860" ht="12.75">
      <c r="A860" s="38"/>
    </row>
    <row r="861" ht="12.75">
      <c r="A861" s="38"/>
    </row>
    <row r="862" ht="12.75">
      <c r="A862" s="38"/>
    </row>
    <row r="863" ht="12.75">
      <c r="A863" s="38"/>
    </row>
    <row r="864" ht="12.75">
      <c r="A864" s="38"/>
    </row>
    <row r="865" ht="12.75">
      <c r="A865" s="38"/>
    </row>
  </sheetData>
  <sheetProtection password="91D3" sheet="1"/>
  <conditionalFormatting sqref="F70:H326">
    <cfRule type="cellIs" priority="2" dxfId="0" operator="lessThan" stopIfTrue="1">
      <formula>0</formula>
    </cfRule>
  </conditionalFormatting>
  <conditionalFormatting sqref="F333:H844">
    <cfRule type="cellIs" priority="1" dxfId="0" operator="lessThan" stopIfTrue="1">
      <formula>0</formula>
    </cfRule>
  </conditionalFormatting>
  <printOptions/>
  <pageMargins left="0.24" right="0.19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N6" sqref="N6"/>
    </sheetView>
  </sheetViews>
  <sheetFormatPr defaultColWidth="9.140625" defaultRowHeight="12.75"/>
  <cols>
    <col min="2" max="2" width="15.421875" style="0" bestFit="1" customWidth="1"/>
    <col min="4" max="4" width="1.28515625" style="0" customWidth="1"/>
    <col min="6" max="6" width="13.140625" style="0" bestFit="1" customWidth="1"/>
    <col min="7" max="7" width="12.8515625" style="0" bestFit="1" customWidth="1"/>
    <col min="8" max="8" width="16.00390625" style="0" bestFit="1" customWidth="1"/>
  </cols>
  <sheetData>
    <row r="1" spans="1:16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  <c r="O1" s="16"/>
      <c r="P1" s="9"/>
    </row>
    <row r="2" spans="1:16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  <c r="O2" s="16"/>
      <c r="P2" s="9"/>
    </row>
    <row r="3" spans="1:16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0"/>
    </row>
    <row r="4" spans="1:16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0"/>
    </row>
    <row r="5" spans="1:16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0"/>
    </row>
    <row r="6" spans="1:16" ht="15">
      <c r="A6" s="34"/>
      <c r="B6" s="19"/>
      <c r="C6" s="19"/>
      <c r="D6" s="19"/>
      <c r="E6" s="20"/>
      <c r="F6" s="19"/>
      <c r="G6" s="19"/>
      <c r="H6" s="19"/>
      <c r="I6" s="19"/>
      <c r="J6" s="60"/>
      <c r="K6" s="60"/>
      <c r="L6" s="60"/>
      <c r="M6" s="60"/>
      <c r="N6" s="60"/>
      <c r="O6" s="60"/>
      <c r="P6" s="10"/>
    </row>
    <row r="7" spans="1:15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  <c r="O7" s="49"/>
    </row>
    <row r="8" spans="1:15" ht="12.75">
      <c r="A8" s="35" t="s">
        <v>33</v>
      </c>
      <c r="B8" s="4"/>
      <c r="C8" s="4"/>
      <c r="D8" s="4"/>
      <c r="E8" s="4"/>
      <c r="F8" s="21">
        <v>3.27</v>
      </c>
      <c r="G8" s="22">
        <v>83.05816611633223</v>
      </c>
      <c r="H8" s="5">
        <v>8.39818401179625</v>
      </c>
      <c r="I8" s="4"/>
      <c r="J8" s="54"/>
      <c r="K8" s="55"/>
      <c r="L8" s="49"/>
      <c r="M8" s="49"/>
      <c r="N8" s="49"/>
      <c r="O8" s="49"/>
    </row>
    <row r="9" spans="1:15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  <c r="O9" s="49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  <c r="O10" s="49"/>
    </row>
    <row r="11" spans="1:15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7.22967188527416</v>
      </c>
      <c r="G11" s="5">
        <v>2.008242191960527</v>
      </c>
      <c r="H11" s="28">
        <v>0.2656502621816704</v>
      </c>
      <c r="I11" s="4"/>
      <c r="J11" s="58"/>
      <c r="K11" s="14"/>
      <c r="L11" s="58"/>
      <c r="M11" s="58"/>
      <c r="N11" s="59"/>
      <c r="O11" s="49"/>
    </row>
    <row r="12" spans="1:15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8.639174871246455</v>
      </c>
      <c r="G12" s="5">
        <v>2.399770799488276</v>
      </c>
      <c r="H12" s="28">
        <v>0.3174416634667079</v>
      </c>
      <c r="I12" s="4"/>
      <c r="J12" s="58"/>
      <c r="K12" s="14"/>
      <c r="L12" s="58"/>
      <c r="M12" s="58"/>
      <c r="N12" s="59"/>
      <c r="O12" s="49"/>
    </row>
    <row r="13" spans="1:15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11.116401995410557</v>
      </c>
      <c r="G13" s="5">
        <v>3.0878894456399104</v>
      </c>
      <c r="H13" s="28">
        <v>0.4084659928499194</v>
      </c>
      <c r="I13" s="4"/>
      <c r="J13" s="58"/>
      <c r="K13" s="14"/>
      <c r="L13" s="58"/>
      <c r="M13" s="58"/>
      <c r="N13" s="59"/>
      <c r="O13" s="49"/>
    </row>
    <row r="14" spans="1:15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14.232814469450442</v>
      </c>
      <c r="G14" s="5">
        <v>3.9535595780101924</v>
      </c>
      <c r="H14" s="28">
        <v>0.5229768315065384</v>
      </c>
      <c r="I14" s="4"/>
      <c r="J14" s="58"/>
      <c r="K14" s="14"/>
      <c r="L14" s="58"/>
      <c r="M14" s="58"/>
      <c r="N14" s="59"/>
      <c r="O14" s="49"/>
    </row>
    <row r="15" spans="1:15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18.739558637685636</v>
      </c>
      <c r="G15" s="5">
        <v>5.205432959077022</v>
      </c>
      <c r="H15" s="28">
        <v>0.6885746330217026</v>
      </c>
      <c r="I15" s="4"/>
      <c r="J15" s="58"/>
      <c r="K15" s="14"/>
      <c r="L15" s="58"/>
      <c r="M15" s="58"/>
      <c r="N15" s="59"/>
      <c r="O15" s="49"/>
    </row>
    <row r="16" spans="1:15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23.458638073716497</v>
      </c>
      <c r="G16" s="5">
        <v>6.516288359023168</v>
      </c>
      <c r="H16" s="28">
        <v>0.8619745755545286</v>
      </c>
      <c r="I16" s="4"/>
      <c r="J16" s="58"/>
      <c r="K16" s="14"/>
      <c r="L16" s="58"/>
      <c r="M16" s="58"/>
      <c r="N16" s="59"/>
      <c r="O16" s="49"/>
    </row>
    <row r="17" spans="1:15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29.185538981899448</v>
      </c>
      <c r="G17" s="5">
        <v>8.10709416812441</v>
      </c>
      <c r="H17" s="28">
        <v>1.0724063561234412</v>
      </c>
      <c r="I17" s="4"/>
      <c r="J17" s="58"/>
      <c r="K17" s="14"/>
      <c r="L17" s="58"/>
      <c r="M17" s="58"/>
      <c r="N17" s="59"/>
      <c r="O17" s="49"/>
    </row>
    <row r="18" spans="1:15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36.3617240669605</v>
      </c>
      <c r="G18" s="5">
        <v>10.10047891556941</v>
      </c>
      <c r="H18" s="28">
        <v>1.3360912756553553</v>
      </c>
      <c r="I18" s="4"/>
      <c r="J18" s="58"/>
      <c r="K18" s="14"/>
      <c r="L18" s="58"/>
      <c r="M18" s="58"/>
      <c r="N18" s="59"/>
      <c r="O18" s="49"/>
    </row>
    <row r="19" spans="1:15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45.1946238262391</v>
      </c>
      <c r="G19" s="5">
        <v>12.554062183998555</v>
      </c>
      <c r="H19" s="28">
        <v>1.660651252112405</v>
      </c>
      <c r="I19" s="4"/>
      <c r="J19" s="58"/>
      <c r="K19" s="14"/>
      <c r="L19" s="58"/>
      <c r="M19" s="58"/>
      <c r="N19" s="59"/>
      <c r="O19" s="49"/>
    </row>
    <row r="20" spans="1:15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55.75153942503163</v>
      </c>
      <c r="G20" s="5">
        <v>15.486538741564683</v>
      </c>
      <c r="H20" s="28">
        <v>2.0485592292864827</v>
      </c>
      <c r="I20" s="4"/>
      <c r="J20" s="58"/>
      <c r="K20" s="14"/>
      <c r="L20" s="58"/>
      <c r="M20" s="58"/>
      <c r="N20" s="59"/>
      <c r="O20" s="49"/>
    </row>
    <row r="21" spans="1:15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68.030883238108</v>
      </c>
      <c r="G21" s="5">
        <v>18.897467581259086</v>
      </c>
      <c r="H21" s="28">
        <v>2.4997568707737647</v>
      </c>
      <c r="I21" s="4"/>
      <c r="J21" s="58"/>
      <c r="K21" s="14"/>
      <c r="L21" s="58"/>
      <c r="M21" s="58"/>
      <c r="N21" s="59"/>
      <c r="O21" s="49"/>
    </row>
    <row r="22" spans="1:15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82.01396883318289</v>
      </c>
      <c r="G22" s="5">
        <v>22.78165802744279</v>
      </c>
      <c r="H22" s="28">
        <v>3.013557554039423</v>
      </c>
      <c r="I22" s="4"/>
      <c r="J22" s="58"/>
      <c r="K22" s="14"/>
      <c r="L22" s="58"/>
      <c r="M22" s="58"/>
      <c r="N22" s="59"/>
      <c r="O22" s="49"/>
    </row>
    <row r="23" spans="1:15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97.70034875908001</v>
      </c>
      <c r="G23" s="5">
        <v>27.1389857881223</v>
      </c>
      <c r="H23" s="28">
        <v>3.5899448377394823</v>
      </c>
      <c r="I23" s="4"/>
      <c r="J23" s="58"/>
      <c r="K23" s="14"/>
      <c r="L23" s="58"/>
      <c r="M23" s="58"/>
      <c r="N23" s="59"/>
      <c r="O23" s="49"/>
    </row>
    <row r="24" spans="1:15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115.12948598257663</v>
      </c>
      <c r="G24" s="5">
        <v>31.98041279852228</v>
      </c>
      <c r="H24" s="28">
        <v>4.230368766583745</v>
      </c>
      <c r="I24" s="4"/>
      <c r="J24" s="58"/>
      <c r="K24" s="14"/>
      <c r="L24" s="58"/>
      <c r="M24" s="58"/>
      <c r="N24" s="59"/>
      <c r="O24" s="49"/>
    </row>
    <row r="25" spans="1:15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134.39133319339308</v>
      </c>
      <c r="G25" s="5">
        <v>37.33092591691837</v>
      </c>
      <c r="H25" s="28">
        <v>4.938134601998644</v>
      </c>
      <c r="I25" s="4"/>
      <c r="J25" s="58"/>
      <c r="K25" s="14"/>
      <c r="L25" s="58"/>
      <c r="M25" s="58"/>
      <c r="N25" s="59"/>
      <c r="O25" s="49"/>
    </row>
    <row r="26" spans="1:15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179.0299459353783</v>
      </c>
      <c r="G26" s="5">
        <v>49.73054057738951</v>
      </c>
      <c r="H26" s="28">
        <v>6.578355536850204</v>
      </c>
      <c r="I26" s="4"/>
      <c r="J26" s="58"/>
      <c r="K26" s="14"/>
      <c r="L26" s="58"/>
      <c r="M26" s="58"/>
      <c r="N26" s="59"/>
      <c r="O26" s="49"/>
    </row>
    <row r="27" spans="1:15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233.26690304202756</v>
      </c>
      <c r="G27" s="5">
        <v>64.79636200795585</v>
      </c>
      <c r="H27" s="28">
        <v>8.571262283374153</v>
      </c>
      <c r="I27" s="4"/>
      <c r="J27" s="58"/>
      <c r="K27" s="14"/>
      <c r="L27" s="58"/>
      <c r="M27" s="58"/>
      <c r="N27" s="59"/>
      <c r="O27" s="49"/>
    </row>
    <row r="28" spans="1:15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299.1580132465487</v>
      </c>
      <c r="G28" s="5">
        <v>83.09944819052086</v>
      </c>
      <c r="H28" s="28">
        <v>10.992394387159607</v>
      </c>
      <c r="I28" s="4"/>
      <c r="J28" s="58"/>
      <c r="K28" s="14"/>
      <c r="L28" s="58"/>
      <c r="M28" s="58"/>
      <c r="N28" s="59"/>
      <c r="O28" s="49"/>
    </row>
    <row r="29" spans="1:15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378.7474609612317</v>
      </c>
      <c r="G29" s="5">
        <v>105.20762812895268</v>
      </c>
      <c r="H29" s="28">
        <v>13.916864264605243</v>
      </c>
      <c r="I29" s="4"/>
      <c r="J29" s="58"/>
      <c r="K29" s="14"/>
      <c r="L29" s="58"/>
      <c r="M29" s="58"/>
      <c r="N29" s="59"/>
      <c r="O29" s="49"/>
    </row>
    <row r="30" spans="1:15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473.71020503359944</v>
      </c>
      <c r="G30" s="5">
        <v>131.58616817015766</v>
      </c>
      <c r="H30" s="28">
        <v>17.406217344611406</v>
      </c>
      <c r="I30" s="4"/>
      <c r="J30" s="58"/>
      <c r="K30" s="14"/>
      <c r="L30" s="58"/>
      <c r="M30" s="58"/>
      <c r="N30" s="59"/>
      <c r="O30" s="49"/>
    </row>
    <row r="31" spans="1:15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585.1574675980805</v>
      </c>
      <c r="G31" s="5">
        <v>162.5437411295018</v>
      </c>
      <c r="H31" s="28">
        <v>21.501284864893645</v>
      </c>
      <c r="I31" s="4"/>
      <c r="J31" s="58"/>
      <c r="K31" s="14"/>
      <c r="L31" s="58"/>
      <c r="M31" s="58"/>
      <c r="N31" s="59"/>
      <c r="O31" s="49"/>
    </row>
    <row r="32" spans="1:15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713.6574008070842</v>
      </c>
      <c r="G32" s="5">
        <v>198.23816704944724</v>
      </c>
      <c r="H32" s="28">
        <v>26.222943259492347</v>
      </c>
      <c r="I32" s="4"/>
      <c r="J32" s="58"/>
      <c r="K32" s="14"/>
      <c r="L32" s="58"/>
      <c r="M32" s="58"/>
      <c r="N32" s="59"/>
      <c r="O32" s="49"/>
    </row>
    <row r="33" spans="1:15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859.4715905295375</v>
      </c>
      <c r="G33" s="5">
        <v>238.74210867142074</v>
      </c>
      <c r="H33" s="28">
        <v>31.580804355301762</v>
      </c>
      <c r="I33" s="4"/>
      <c r="J33" s="58"/>
      <c r="K33" s="14"/>
      <c r="L33" s="58"/>
      <c r="M33" s="58"/>
      <c r="N33" s="59"/>
      <c r="O33" s="49"/>
    </row>
    <row r="34" spans="1:15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1022.9570852722741</v>
      </c>
      <c r="G34" s="5">
        <v>284.1547461362888</v>
      </c>
      <c r="H34" s="28">
        <v>37.58798770061635</v>
      </c>
      <c r="I34" s="4"/>
      <c r="J34" s="58"/>
      <c r="K34" s="14"/>
      <c r="L34" s="58"/>
      <c r="M34" s="58"/>
      <c r="N34" s="59"/>
      <c r="O34" s="49"/>
    </row>
    <row r="35" spans="1:15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1205.0331256101395</v>
      </c>
      <c r="G35" s="5">
        <v>334.7314240483794</v>
      </c>
      <c r="H35" s="28">
        <v>44.27827027779311</v>
      </c>
      <c r="I35" s="4"/>
      <c r="J35" s="58"/>
      <c r="K35" s="14"/>
      <c r="L35" s="58"/>
      <c r="M35" s="58"/>
      <c r="N35" s="59"/>
      <c r="O35" s="49"/>
    </row>
    <row r="36" spans="1:15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1407.561694303486</v>
      </c>
      <c r="G36" s="5">
        <v>390.9893598415376</v>
      </c>
      <c r="H36" s="28">
        <v>51.72006960512534</v>
      </c>
      <c r="I36" s="4"/>
      <c r="J36" s="58"/>
      <c r="K36" s="14"/>
      <c r="L36" s="58"/>
      <c r="M36" s="58"/>
      <c r="N36" s="59"/>
      <c r="O36" s="49"/>
    </row>
    <row r="37" spans="1:15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1756.234013057125</v>
      </c>
      <c r="G37" s="5">
        <v>487.8427817950311</v>
      </c>
      <c r="H37" s="28">
        <v>64.53183953911905</v>
      </c>
      <c r="I37" s="4"/>
      <c r="J37" s="58"/>
      <c r="K37" s="14"/>
      <c r="L37" s="58"/>
      <c r="M37" s="58"/>
      <c r="N37" s="59"/>
      <c r="O37" s="49"/>
    </row>
    <row r="38" spans="1:15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2168.543091725721</v>
      </c>
      <c r="G38" s="5">
        <v>602.3730815168209</v>
      </c>
      <c r="H38" s="28">
        <v>79.68190673252694</v>
      </c>
      <c r="I38" s="4"/>
      <c r="J38" s="58"/>
      <c r="K38" s="14"/>
      <c r="L38" s="58"/>
      <c r="M38" s="58"/>
      <c r="N38" s="59"/>
      <c r="O38" s="49"/>
    </row>
    <row r="39" spans="1:15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2645.1764434990005</v>
      </c>
      <c r="G39" s="5">
        <v>734.7712348930949</v>
      </c>
      <c r="H39" s="28">
        <v>97.19553347415031</v>
      </c>
      <c r="I39" s="4"/>
      <c r="J39" s="58"/>
      <c r="K39" s="14"/>
      <c r="L39" s="58"/>
      <c r="M39" s="58"/>
      <c r="N39" s="59"/>
      <c r="O39" s="49"/>
    </row>
    <row r="40" spans="1:15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3148.375440105855</v>
      </c>
      <c r="G40" s="5">
        <v>874.5487340623764</v>
      </c>
      <c r="H40" s="28">
        <v>115.6853000222618</v>
      </c>
      <c r="I40" s="4"/>
      <c r="J40" s="58"/>
      <c r="K40" s="14"/>
      <c r="L40" s="58"/>
      <c r="M40" s="58"/>
      <c r="N40" s="59"/>
      <c r="O40" s="49"/>
    </row>
    <row r="41" spans="1:15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  <c r="O41" s="49"/>
    </row>
    <row r="42" spans="1:15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  <c r="O42" s="49"/>
    </row>
    <row r="43" spans="1:15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953.5079904320589</v>
      </c>
      <c r="I43" s="4"/>
      <c r="J43" s="49"/>
      <c r="K43" s="14"/>
      <c r="L43" s="49"/>
      <c r="M43" s="49"/>
      <c r="N43" s="14"/>
      <c r="O43" s="49"/>
    </row>
    <row r="44" spans="1:15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  <c r="O44" s="49"/>
    </row>
    <row r="45" spans="1:15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  <c r="O45" s="49"/>
    </row>
    <row r="46" spans="1:15" ht="12.75">
      <c r="A46" s="35"/>
      <c r="B46" s="4"/>
      <c r="C46" s="31" t="s">
        <v>17</v>
      </c>
      <c r="D46" s="4"/>
      <c r="E46" s="4"/>
      <c r="F46" s="4"/>
      <c r="G46" s="4"/>
      <c r="H46" s="13">
        <v>762.8063923456472</v>
      </c>
      <c r="I46" s="4"/>
      <c r="J46" s="49"/>
      <c r="K46" s="49"/>
      <c r="L46" s="49"/>
      <c r="M46" s="49"/>
      <c r="N46" s="14"/>
      <c r="O46" s="49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9"/>
    </row>
    <row r="48" spans="1:15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  <c r="O48" s="49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  <row r="257" ht="12.75">
      <c r="A257" s="35"/>
    </row>
    <row r="258" ht="12.75">
      <c r="A258" s="35"/>
    </row>
    <row r="259" ht="12.75">
      <c r="A259" s="35"/>
    </row>
    <row r="260" ht="12.75">
      <c r="A260" s="35"/>
    </row>
    <row r="261" ht="12.75">
      <c r="A261" s="35"/>
    </row>
    <row r="262" ht="12.75">
      <c r="A262" s="35"/>
    </row>
    <row r="263" ht="12.75">
      <c r="A263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S13" sqref="S13"/>
    </sheetView>
  </sheetViews>
  <sheetFormatPr defaultColWidth="9.140625" defaultRowHeight="12.75"/>
  <cols>
    <col min="2" max="2" width="15.421875" style="0" bestFit="1" customWidth="1"/>
    <col min="4" max="4" width="0.5625" style="0" customWidth="1"/>
    <col min="6" max="6" width="13.140625" style="0" bestFit="1" customWidth="1"/>
    <col min="7" max="7" width="12.8515625" style="0" bestFit="1" customWidth="1"/>
    <col min="8" max="8" width="16.00390625" style="0" bestFit="1" customWidth="1"/>
  </cols>
  <sheetData>
    <row r="1" spans="1:15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  <c r="O1" s="16"/>
    </row>
    <row r="2" spans="1:15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  <c r="O2" s="16"/>
    </row>
    <row r="3" spans="1:15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>
      <c r="A6" s="34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  <c r="O7" s="49"/>
    </row>
    <row r="8" spans="1:15" ht="12.75">
      <c r="A8" s="35" t="s">
        <v>35</v>
      </c>
      <c r="B8" s="4"/>
      <c r="C8" s="4"/>
      <c r="D8" s="4"/>
      <c r="E8" s="4"/>
      <c r="F8" s="21">
        <v>3.12</v>
      </c>
      <c r="G8" s="22">
        <v>79.24815849631699</v>
      </c>
      <c r="H8" s="5">
        <v>7.645379873040001</v>
      </c>
      <c r="I8" s="4"/>
      <c r="J8" s="54"/>
      <c r="K8" s="55"/>
      <c r="L8" s="49"/>
      <c r="M8" s="49"/>
      <c r="N8" s="49"/>
      <c r="O8" s="49"/>
    </row>
    <row r="9" spans="1:15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  <c r="O9" s="49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  <c r="O10" s="49"/>
    </row>
    <row r="11" spans="1:15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6.581611910708301</v>
      </c>
      <c r="G11" s="5">
        <v>1.8282255322148862</v>
      </c>
      <c r="H11" s="28">
        <v>0.2418376597724895</v>
      </c>
      <c r="I11" s="4"/>
      <c r="J11" s="58"/>
      <c r="K11" s="14"/>
      <c r="L11" s="58"/>
      <c r="M11" s="58"/>
      <c r="N11" s="59"/>
      <c r="O11" s="49"/>
    </row>
    <row r="12" spans="1:15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7.864768572292036</v>
      </c>
      <c r="G12" s="5">
        <v>2.184657938495514</v>
      </c>
      <c r="H12" s="28">
        <v>0.28898653581818984</v>
      </c>
      <c r="I12" s="4"/>
      <c r="J12" s="58"/>
      <c r="K12" s="14"/>
      <c r="L12" s="58"/>
      <c r="M12" s="58"/>
      <c r="N12" s="59"/>
      <c r="O12" s="49"/>
    </row>
    <row r="13" spans="1:15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10.11993973422781</v>
      </c>
      <c r="G13" s="5">
        <v>2.811094372867711</v>
      </c>
      <c r="H13" s="28">
        <v>0.37185154268704057</v>
      </c>
      <c r="I13" s="4"/>
      <c r="J13" s="58"/>
      <c r="K13" s="14"/>
      <c r="L13" s="58"/>
      <c r="M13" s="58"/>
      <c r="N13" s="59"/>
      <c r="O13" s="49"/>
    </row>
    <row r="14" spans="1:15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12.957000362055046</v>
      </c>
      <c r="G14" s="5">
        <v>3.5991667701168457</v>
      </c>
      <c r="H14" s="28">
        <v>0.476097753520303</v>
      </c>
      <c r="I14" s="4"/>
      <c r="J14" s="58"/>
      <c r="K14" s="14"/>
      <c r="L14" s="58"/>
      <c r="M14" s="58"/>
      <c r="N14" s="59"/>
      <c r="O14" s="49"/>
    </row>
    <row r="15" spans="1:15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17.059764853565177</v>
      </c>
      <c r="G15" s="5">
        <v>4.73882357422583</v>
      </c>
      <c r="H15" s="28">
        <v>0.6268515470720256</v>
      </c>
      <c r="I15" s="4"/>
      <c r="J15" s="58"/>
      <c r="K15" s="14"/>
      <c r="L15" s="58"/>
      <c r="M15" s="58"/>
      <c r="N15" s="59"/>
      <c r="O15" s="49"/>
    </row>
    <row r="16" spans="1:15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21.35583110894013</v>
      </c>
      <c r="G16" s="5">
        <v>5.932175312784665</v>
      </c>
      <c r="H16" s="28">
        <v>0.7847081061524942</v>
      </c>
      <c r="I16" s="4"/>
      <c r="J16" s="58"/>
      <c r="K16" s="14"/>
      <c r="L16" s="58"/>
      <c r="M16" s="58"/>
      <c r="N16" s="59"/>
      <c r="O16" s="49"/>
    </row>
    <row r="17" spans="1:15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26.569378808873367</v>
      </c>
      <c r="G17" s="5">
        <v>7.3803830083691295</v>
      </c>
      <c r="H17" s="28">
        <v>0.9762770093284353</v>
      </c>
      <c r="I17" s="4"/>
      <c r="J17" s="58"/>
      <c r="K17" s="14"/>
      <c r="L17" s="58"/>
      <c r="M17" s="58"/>
      <c r="N17" s="59"/>
      <c r="O17" s="49"/>
    </row>
    <row r="18" spans="1:15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33.102298418335565</v>
      </c>
      <c r="G18" s="5">
        <v>9.195082901338166</v>
      </c>
      <c r="H18" s="28">
        <v>1.2163254976423137</v>
      </c>
      <c r="I18" s="4"/>
      <c r="J18" s="58"/>
      <c r="K18" s="14"/>
      <c r="L18" s="58"/>
      <c r="M18" s="58"/>
      <c r="N18" s="59"/>
      <c r="O18" s="49"/>
    </row>
    <row r="19" spans="1:15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41.14342658905835</v>
      </c>
      <c r="G19" s="5">
        <v>11.428729617214747</v>
      </c>
      <c r="H19" s="28">
        <v>1.5117922685672736</v>
      </c>
      <c r="I19" s="4"/>
      <c r="J19" s="58"/>
      <c r="K19" s="14"/>
      <c r="L19" s="58"/>
      <c r="M19" s="58"/>
      <c r="N19" s="59"/>
      <c r="O19" s="49"/>
    </row>
    <row r="20" spans="1:15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50.754031682614446</v>
      </c>
      <c r="G20" s="5">
        <v>14.098342145338242</v>
      </c>
      <c r="H20" s="28">
        <v>1.8649285938862556</v>
      </c>
      <c r="I20" s="4"/>
      <c r="J20" s="58"/>
      <c r="K20" s="14"/>
      <c r="L20" s="58"/>
      <c r="M20" s="58"/>
      <c r="N20" s="59"/>
      <c r="O20" s="49"/>
    </row>
    <row r="21" spans="1:15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61.932668386783625</v>
      </c>
      <c r="G21" s="5">
        <v>17.203519010091597</v>
      </c>
      <c r="H21" s="28">
        <v>2.275681366407629</v>
      </c>
      <c r="I21" s="4"/>
      <c r="J21" s="58"/>
      <c r="K21" s="14"/>
      <c r="L21" s="58"/>
      <c r="M21" s="58"/>
      <c r="N21" s="59"/>
      <c r="O21" s="49"/>
    </row>
    <row r="22" spans="1:15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74.66232530087588</v>
      </c>
      <c r="G22" s="5">
        <v>20.739534822390482</v>
      </c>
      <c r="H22" s="28">
        <v>2.743425511698544</v>
      </c>
      <c r="I22" s="4"/>
      <c r="J22" s="58"/>
      <c r="K22" s="14"/>
      <c r="L22" s="58"/>
      <c r="M22" s="58"/>
      <c r="N22" s="59"/>
      <c r="O22" s="49"/>
    </row>
    <row r="23" spans="1:15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88.94259508275478</v>
      </c>
      <c r="G23" s="5">
        <v>24.706276431641346</v>
      </c>
      <c r="H23" s="28">
        <v>3.2681460621993303</v>
      </c>
      <c r="I23" s="4"/>
      <c r="J23" s="58"/>
      <c r="K23" s="14"/>
      <c r="L23" s="58"/>
      <c r="M23" s="58"/>
      <c r="N23" s="59"/>
      <c r="O23" s="49"/>
    </row>
    <row r="24" spans="1:15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104.809403281504</v>
      </c>
      <c r="G24" s="5">
        <v>29.113723157042088</v>
      </c>
      <c r="H24" s="28">
        <v>3.8511630821790925</v>
      </c>
      <c r="I24" s="4"/>
      <c r="J24" s="58"/>
      <c r="K24" s="14"/>
      <c r="L24" s="58"/>
      <c r="M24" s="58"/>
      <c r="N24" s="59"/>
      <c r="O24" s="49"/>
    </row>
    <row r="25" spans="1:15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122.34463932495076</v>
      </c>
      <c r="G25" s="5">
        <v>33.98462206189624</v>
      </c>
      <c r="H25" s="28">
        <v>4.495485553002049</v>
      </c>
      <c r="I25" s="4"/>
      <c r="J25" s="58"/>
      <c r="K25" s="14"/>
      <c r="L25" s="58"/>
      <c r="M25" s="58"/>
      <c r="N25" s="59"/>
      <c r="O25" s="49"/>
    </row>
    <row r="26" spans="1:15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162.98189506245703</v>
      </c>
      <c r="G26" s="5">
        <v>45.27274866467848</v>
      </c>
      <c r="H26" s="28">
        <v>5.988678855868346</v>
      </c>
      <c r="I26" s="4"/>
      <c r="J26" s="58"/>
      <c r="K26" s="14"/>
      <c r="L26" s="58"/>
      <c r="M26" s="58"/>
      <c r="N26" s="59"/>
      <c r="O26" s="49"/>
    </row>
    <row r="27" spans="1:15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212.35710994887387</v>
      </c>
      <c r="G27" s="5">
        <v>58.988086144099874</v>
      </c>
      <c r="H27" s="28">
        <v>7.8029435954023105</v>
      </c>
      <c r="I27" s="4"/>
      <c r="J27" s="58"/>
      <c r="K27" s="14"/>
      <c r="L27" s="58"/>
      <c r="M27" s="58"/>
      <c r="N27" s="59"/>
      <c r="O27" s="49"/>
    </row>
    <row r="28" spans="1:15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272.34181224431205</v>
      </c>
      <c r="G28" s="5">
        <v>75.65050346171819</v>
      </c>
      <c r="H28" s="28">
        <v>10.007048033963331</v>
      </c>
      <c r="I28" s="4"/>
      <c r="J28" s="58"/>
      <c r="K28" s="14"/>
      <c r="L28" s="58"/>
      <c r="M28" s="58"/>
      <c r="N28" s="59"/>
      <c r="O28" s="49"/>
    </row>
    <row r="29" spans="1:15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344.7969478795289</v>
      </c>
      <c r="G29" s="5">
        <v>95.77693004315734</v>
      </c>
      <c r="H29" s="28">
        <v>12.66937159211938</v>
      </c>
      <c r="I29" s="4"/>
      <c r="J29" s="58"/>
      <c r="K29" s="14"/>
      <c r="L29" s="58"/>
      <c r="M29" s="58"/>
      <c r="N29" s="59"/>
      <c r="O29" s="49"/>
    </row>
    <row r="30" spans="1:15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431.2473342011121</v>
      </c>
      <c r="G30" s="5">
        <v>119.79092626280831</v>
      </c>
      <c r="H30" s="28">
        <v>15.845942833037373</v>
      </c>
      <c r="I30" s="4"/>
      <c r="J30" s="58"/>
      <c r="K30" s="14"/>
      <c r="L30" s="58"/>
      <c r="M30" s="58"/>
      <c r="N30" s="59"/>
      <c r="O30" s="49"/>
    </row>
    <row r="31" spans="1:15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532.7045845922768</v>
      </c>
      <c r="G31" s="5">
        <v>147.97349583845568</v>
      </c>
      <c r="H31" s="28">
        <v>19.57393292641105</v>
      </c>
      <c r="I31" s="4"/>
      <c r="J31" s="58"/>
      <c r="K31" s="14"/>
      <c r="L31" s="58"/>
      <c r="M31" s="58"/>
      <c r="N31" s="59"/>
      <c r="O31" s="49"/>
    </row>
    <row r="32" spans="1:15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649.685922660502</v>
      </c>
      <c r="G32" s="5">
        <v>180.46831199451407</v>
      </c>
      <c r="H32" s="28">
        <v>23.87234696529495</v>
      </c>
      <c r="I32" s="4"/>
      <c r="J32" s="58"/>
      <c r="K32" s="14"/>
      <c r="L32" s="58"/>
      <c r="M32" s="58"/>
      <c r="N32" s="59"/>
      <c r="O32" s="49"/>
    </row>
    <row r="33" spans="1:15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782.4294860001245</v>
      </c>
      <c r="G33" s="5">
        <v>217.34152406279668</v>
      </c>
      <c r="H33" s="28">
        <v>28.749935182808176</v>
      </c>
      <c r="I33" s="4"/>
      <c r="J33" s="58"/>
      <c r="K33" s="14"/>
      <c r="L33" s="58"/>
      <c r="M33" s="58"/>
      <c r="N33" s="59"/>
      <c r="O33" s="49"/>
    </row>
    <row r="34" spans="1:15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931.2603176756938</v>
      </c>
      <c r="G34" s="5">
        <v>258.68342178352833</v>
      </c>
      <c r="H34" s="28">
        <v>34.2186411051146</v>
      </c>
      <c r="I34" s="4"/>
      <c r="J34" s="58"/>
      <c r="K34" s="14"/>
      <c r="L34" s="58"/>
      <c r="M34" s="58"/>
      <c r="N34" s="59"/>
      <c r="O34" s="49"/>
    </row>
    <row r="35" spans="1:15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1097.0152585303654</v>
      </c>
      <c r="G35" s="5">
        <v>304.72646094666044</v>
      </c>
      <c r="H35" s="28">
        <v>40.30921398237609</v>
      </c>
      <c r="I35" s="4"/>
      <c r="J35" s="58"/>
      <c r="K35" s="14"/>
      <c r="L35" s="58"/>
      <c r="M35" s="58"/>
      <c r="N35" s="59"/>
      <c r="O35" s="49"/>
    </row>
    <row r="36" spans="1:15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1281.3893852021301</v>
      </c>
      <c r="G36" s="5">
        <v>355.94149617423375</v>
      </c>
      <c r="H36" s="28">
        <v>47.08393846048614</v>
      </c>
      <c r="I36" s="4"/>
      <c r="J36" s="58"/>
      <c r="K36" s="14"/>
      <c r="L36" s="58"/>
      <c r="M36" s="58"/>
      <c r="N36" s="59"/>
      <c r="O36" s="49"/>
    </row>
    <row r="37" spans="1:15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1598.807094118834</v>
      </c>
      <c r="G37" s="5">
        <v>444.1130820549665</v>
      </c>
      <c r="H37" s="28">
        <v>58.747275183495645</v>
      </c>
      <c r="I37" s="4"/>
      <c r="J37" s="58"/>
      <c r="K37" s="14"/>
      <c r="L37" s="58"/>
      <c r="M37" s="58"/>
      <c r="N37" s="59"/>
      <c r="O37" s="49"/>
    </row>
    <row r="38" spans="1:15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1974.1572325650538</v>
      </c>
      <c r="G38" s="5">
        <v>548.3770094845498</v>
      </c>
      <c r="H38" s="28">
        <v>72.53930672662332</v>
      </c>
      <c r="I38" s="4"/>
      <c r="J38" s="58"/>
      <c r="K38" s="14"/>
      <c r="L38" s="58"/>
      <c r="M38" s="58"/>
      <c r="N38" s="59"/>
      <c r="O38" s="49"/>
    </row>
    <row r="39" spans="1:15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2408.0656857911954</v>
      </c>
      <c r="G39" s="5">
        <v>668.9071354771244</v>
      </c>
      <c r="H39" s="28">
        <v>88.48303089440365</v>
      </c>
      <c r="I39" s="4"/>
      <c r="J39" s="58"/>
      <c r="K39" s="14"/>
      <c r="L39" s="58"/>
      <c r="M39" s="58"/>
      <c r="N39" s="59"/>
      <c r="O39" s="49"/>
    </row>
    <row r="40" spans="1:15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2866.158468157978</v>
      </c>
      <c r="G40" s="5">
        <v>796.1551306808068</v>
      </c>
      <c r="H40" s="28">
        <v>105.31539475134954</v>
      </c>
      <c r="I40" s="4"/>
      <c r="J40" s="58"/>
      <c r="K40" s="14"/>
      <c r="L40" s="58"/>
      <c r="M40" s="58"/>
      <c r="N40" s="59"/>
      <c r="O40" s="49"/>
    </row>
    <row r="41" spans="1:15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  <c r="O41" s="49"/>
    </row>
    <row r="42" spans="1:15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  <c r="O42" s="49"/>
    </row>
    <row r="43" spans="1:15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868.0365646421305</v>
      </c>
      <c r="I43" s="4"/>
      <c r="J43" s="49"/>
      <c r="K43" s="14"/>
      <c r="L43" s="49"/>
      <c r="M43" s="49"/>
      <c r="N43" s="14"/>
      <c r="O43" s="49"/>
    </row>
    <row r="44" spans="1:15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  <c r="O44" s="49"/>
    </row>
    <row r="45" spans="1:15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  <c r="O45" s="49"/>
    </row>
    <row r="46" spans="1:15" ht="12.75">
      <c r="A46" s="35"/>
      <c r="B46" s="4"/>
      <c r="C46" s="31" t="s">
        <v>17</v>
      </c>
      <c r="D46" s="4"/>
      <c r="E46" s="4"/>
      <c r="F46" s="4"/>
      <c r="G46" s="4"/>
      <c r="H46" s="13">
        <v>694.4292517137045</v>
      </c>
      <c r="I46" s="4"/>
      <c r="J46" s="49"/>
      <c r="K46" s="49"/>
      <c r="L46" s="49"/>
      <c r="M46" s="49"/>
      <c r="N46" s="14"/>
      <c r="O46" s="49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9"/>
    </row>
    <row r="48" spans="1:15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selection activeCell="E7" sqref="E7:J9"/>
    </sheetView>
  </sheetViews>
  <sheetFormatPr defaultColWidth="9.140625" defaultRowHeight="12.75"/>
  <cols>
    <col min="2" max="2" width="15.421875" style="0" bestFit="1" customWidth="1"/>
    <col min="4" max="4" width="0.85546875" style="0" customWidth="1"/>
    <col min="6" max="6" width="13.140625" style="0" bestFit="1" customWidth="1"/>
    <col min="7" max="7" width="12.8515625" style="0" bestFit="1" customWidth="1"/>
    <col min="8" max="8" width="16.00390625" style="0" bestFit="1" customWidth="1"/>
  </cols>
  <sheetData>
    <row r="1" spans="1:14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>
      <c r="A6" s="34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</row>
    <row r="7" spans="1:14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</row>
    <row r="8" spans="1:14" ht="12.75">
      <c r="A8" s="35" t="s">
        <v>36</v>
      </c>
      <c r="B8" s="4"/>
      <c r="C8" s="4"/>
      <c r="D8" s="4"/>
      <c r="E8" s="4"/>
      <c r="F8" s="21">
        <v>3.86</v>
      </c>
      <c r="G8" s="22">
        <v>98.04419608839217</v>
      </c>
      <c r="H8" s="5">
        <v>11.702118461985</v>
      </c>
      <c r="I8" s="4"/>
      <c r="J8" s="54"/>
      <c r="K8" s="55"/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</row>
    <row r="11" spans="1:14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10.073901301034413</v>
      </c>
      <c r="G11" s="5">
        <v>2.798305919192648</v>
      </c>
      <c r="H11" s="28">
        <v>0.3701598861302375</v>
      </c>
      <c r="I11" s="4"/>
      <c r="J11" s="58"/>
      <c r="K11" s="14"/>
      <c r="L11" s="58"/>
      <c r="M11" s="58"/>
      <c r="N11" s="59"/>
    </row>
    <row r="12" spans="1:14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12.037917675431705</v>
      </c>
      <c r="G12" s="5">
        <v>3.343866023628344</v>
      </c>
      <c r="H12" s="28">
        <v>0.44232657267799763</v>
      </c>
      <c r="I12" s="4"/>
      <c r="J12" s="58"/>
      <c r="K12" s="14"/>
      <c r="L12" s="58"/>
      <c r="M12" s="58"/>
      <c r="N12" s="59"/>
    </row>
    <row r="13" spans="1:14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15.489712161417309</v>
      </c>
      <c r="G13" s="5">
        <v>4.302697826058077</v>
      </c>
      <c r="H13" s="28">
        <v>0.5691608363555873</v>
      </c>
      <c r="I13" s="4"/>
      <c r="J13" s="58"/>
      <c r="K13" s="14"/>
      <c r="L13" s="58"/>
      <c r="M13" s="58"/>
      <c r="N13" s="59"/>
    </row>
    <row r="14" spans="1:14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19.832154277045873</v>
      </c>
      <c r="G14" s="5">
        <v>5.5089317480309985</v>
      </c>
      <c r="H14" s="28">
        <v>0.7287214505620383</v>
      </c>
      <c r="I14" s="4"/>
      <c r="J14" s="58"/>
      <c r="K14" s="14"/>
      <c r="L14" s="58"/>
      <c r="M14" s="58"/>
      <c r="N14" s="59"/>
    </row>
    <row r="15" spans="1:14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26.111899286261064</v>
      </c>
      <c r="G15" s="5">
        <v>7.253305363097383</v>
      </c>
      <c r="H15" s="28">
        <v>0.959467179359216</v>
      </c>
      <c r="I15" s="4"/>
      <c r="J15" s="58"/>
      <c r="K15" s="14"/>
      <c r="L15" s="58"/>
      <c r="M15" s="58"/>
      <c r="N15" s="59"/>
    </row>
    <row r="16" spans="1:14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32.687514504310926</v>
      </c>
      <c r="G16" s="5">
        <v>9.07986514735026</v>
      </c>
      <c r="H16" s="28">
        <v>1.2010844940037084</v>
      </c>
      <c r="I16" s="4"/>
      <c r="J16" s="58"/>
      <c r="K16" s="14"/>
      <c r="L16" s="58"/>
      <c r="M16" s="58"/>
      <c r="N16" s="59"/>
    </row>
    <row r="17" spans="1:14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40.66743882526808</v>
      </c>
      <c r="G17" s="5">
        <v>11.296510793833896</v>
      </c>
      <c r="H17" s="28">
        <v>1.494302363596108</v>
      </c>
      <c r="I17" s="4"/>
      <c r="J17" s="58"/>
      <c r="K17" s="14"/>
      <c r="L17" s="58"/>
      <c r="M17" s="58"/>
      <c r="N17" s="59"/>
    </row>
    <row r="18" spans="1:14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50.66681105294959</v>
      </c>
      <c r="G18" s="5">
        <v>14.074114192634177</v>
      </c>
      <c r="H18" s="28">
        <v>1.8617237204831745</v>
      </c>
      <c r="I18" s="4"/>
      <c r="J18" s="58"/>
      <c r="K18" s="14"/>
      <c r="L18" s="58"/>
      <c r="M18" s="58"/>
      <c r="N18" s="59"/>
    </row>
    <row r="19" spans="1:14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62.9746670371398</v>
      </c>
      <c r="G19" s="5">
        <v>17.492963079866538</v>
      </c>
      <c r="H19" s="28">
        <v>2.3139690257997354</v>
      </c>
      <c r="I19" s="4"/>
      <c r="J19" s="58"/>
      <c r="K19" s="14"/>
      <c r="L19" s="58"/>
      <c r="M19" s="58"/>
      <c r="N19" s="59"/>
    </row>
    <row r="20" spans="1:14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77.68478493366638</v>
      </c>
      <c r="G20" s="5">
        <v>21.579106943281722</v>
      </c>
      <c r="H20" s="28">
        <v>2.854484105591269</v>
      </c>
      <c r="I20" s="4"/>
      <c r="J20" s="58"/>
      <c r="K20" s="14"/>
      <c r="L20" s="58"/>
      <c r="M20" s="58"/>
      <c r="N20" s="59"/>
    </row>
    <row r="21" spans="1:14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94.79495252873532</v>
      </c>
      <c r="G21" s="5">
        <v>26.331931279047577</v>
      </c>
      <c r="H21" s="28">
        <v>3.483187673295437</v>
      </c>
      <c r="I21" s="4"/>
      <c r="J21" s="58"/>
      <c r="K21" s="14"/>
      <c r="L21" s="58"/>
      <c r="M21" s="58"/>
      <c r="N21" s="59"/>
    </row>
    <row r="22" spans="1:14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114.27913194988186</v>
      </c>
      <c r="G22" s="5">
        <v>31.744203344806987</v>
      </c>
      <c r="H22" s="28">
        <v>4.19912298180716</v>
      </c>
      <c r="I22" s="4"/>
      <c r="J22" s="58"/>
      <c r="K22" s="14"/>
      <c r="L22" s="58"/>
      <c r="M22" s="58"/>
      <c r="N22" s="59"/>
    </row>
    <row r="23" spans="1:14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136.13669971390254</v>
      </c>
      <c r="G23" s="5">
        <v>37.81574995078108</v>
      </c>
      <c r="H23" s="28">
        <v>5.002267121583779</v>
      </c>
      <c r="I23" s="4"/>
      <c r="J23" s="58"/>
      <c r="K23" s="14"/>
      <c r="L23" s="58"/>
      <c r="M23" s="58"/>
      <c r="N23" s="59"/>
    </row>
    <row r="24" spans="1:14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160.42264393625666</v>
      </c>
      <c r="G24" s="5">
        <v>44.561845573498545</v>
      </c>
      <c r="H24" s="28">
        <v>5.894640600266642</v>
      </c>
      <c r="I24" s="4"/>
      <c r="J24" s="58"/>
      <c r="K24" s="14"/>
      <c r="L24" s="58"/>
      <c r="M24" s="58"/>
      <c r="N24" s="59"/>
    </row>
    <row r="25" spans="1:14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187.26230564657666</v>
      </c>
      <c r="G25" s="5">
        <v>52.01730716566291</v>
      </c>
      <c r="H25" s="28">
        <v>6.880849004099822</v>
      </c>
      <c r="I25" s="4"/>
      <c r="J25" s="58"/>
      <c r="K25" s="14"/>
      <c r="L25" s="58"/>
      <c r="M25" s="58"/>
      <c r="N25" s="59"/>
    </row>
    <row r="26" spans="1:14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249.4622209558457</v>
      </c>
      <c r="G26" s="5">
        <v>69.29506143205985</v>
      </c>
      <c r="H26" s="28">
        <v>9.16635020965812</v>
      </c>
      <c r="I26" s="4"/>
      <c r="J26" s="58"/>
      <c r="K26" s="14"/>
      <c r="L26" s="58"/>
      <c r="M26" s="58"/>
      <c r="N26" s="59"/>
    </row>
    <row r="27" spans="1:14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325.03657086150565</v>
      </c>
      <c r="G27" s="5">
        <v>90.28793642264858</v>
      </c>
      <c r="H27" s="28">
        <v>11.94328755691735</v>
      </c>
      <c r="I27" s="4"/>
      <c r="J27" s="58"/>
      <c r="K27" s="14"/>
      <c r="L27" s="58"/>
      <c r="M27" s="58"/>
      <c r="N27" s="59"/>
    </row>
    <row r="28" spans="1:14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416.8499410046178</v>
      </c>
      <c r="G28" s="5">
        <v>115.7916503716938</v>
      </c>
      <c r="H28" s="28">
        <v>15.316918647974198</v>
      </c>
      <c r="I28" s="4"/>
      <c r="J28" s="58"/>
      <c r="K28" s="14"/>
      <c r="L28" s="58"/>
      <c r="M28" s="58"/>
      <c r="N28" s="59"/>
    </row>
    <row r="29" spans="1:14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527.7507195744811</v>
      </c>
      <c r="G29" s="5">
        <v>146.59742222130043</v>
      </c>
      <c r="H29" s="28">
        <v>19.39190591859199</v>
      </c>
      <c r="I29" s="4"/>
      <c r="J29" s="58"/>
      <c r="K29" s="14"/>
      <c r="L29" s="58"/>
      <c r="M29" s="58"/>
      <c r="N29" s="59"/>
    </row>
    <row r="30" spans="1:14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660.0728119517267</v>
      </c>
      <c r="G30" s="5">
        <v>183.35355902216247</v>
      </c>
      <c r="H30" s="28">
        <v>24.254007420603592</v>
      </c>
      <c r="I30" s="4"/>
      <c r="J30" s="58"/>
      <c r="K30" s="14"/>
      <c r="L30" s="58"/>
      <c r="M30" s="58"/>
      <c r="N30" s="59"/>
    </row>
    <row r="31" spans="1:14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815.3646068161454</v>
      </c>
      <c r="G31" s="5">
        <v>226.4901687412325</v>
      </c>
      <c r="H31" s="28">
        <v>29.960117832671152</v>
      </c>
      <c r="I31" s="4"/>
      <c r="J31" s="58"/>
      <c r="K31" s="14"/>
      <c r="L31" s="58"/>
      <c r="M31" s="58"/>
      <c r="N31" s="59"/>
    </row>
    <row r="32" spans="1:14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994.4177733884384</v>
      </c>
      <c r="G32" s="5">
        <v>276.22715949554794</v>
      </c>
      <c r="H32" s="28">
        <v>36.53932659887703</v>
      </c>
      <c r="I32" s="4"/>
      <c r="J32" s="58"/>
      <c r="K32" s="14"/>
      <c r="L32" s="58"/>
      <c r="M32" s="58"/>
      <c r="N32" s="59"/>
    </row>
    <row r="33" spans="1:14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1197.59680818617</v>
      </c>
      <c r="G33" s="5">
        <v>332.66578031784644</v>
      </c>
      <c r="H33" s="28">
        <v>44.00502694051699</v>
      </c>
      <c r="I33" s="4"/>
      <c r="J33" s="58"/>
      <c r="K33" s="14"/>
      <c r="L33" s="58"/>
      <c r="M33" s="58"/>
      <c r="N33" s="59"/>
    </row>
    <row r="34" spans="1:14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1425.39922637664</v>
      </c>
      <c r="G34" s="5">
        <v>395.944229865822</v>
      </c>
      <c r="H34" s="28">
        <v>52.37549977500055</v>
      </c>
      <c r="I34" s="4"/>
      <c r="J34" s="58"/>
      <c r="K34" s="14"/>
      <c r="L34" s="58"/>
      <c r="M34" s="58"/>
      <c r="N34" s="59"/>
    </row>
    <row r="35" spans="1:14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1679.1059075031874</v>
      </c>
      <c r="G35" s="5">
        <v>466.4183080129089</v>
      </c>
      <c r="H35" s="28">
        <v>61.697810306933214</v>
      </c>
      <c r="I35" s="4"/>
      <c r="J35" s="58"/>
      <c r="K35" s="14"/>
      <c r="L35" s="58"/>
      <c r="M35" s="58"/>
      <c r="N35" s="59"/>
    </row>
    <row r="36" spans="1:14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1961.3113580454528</v>
      </c>
      <c r="G36" s="5">
        <v>544.8087110040283</v>
      </c>
      <c r="H36" s="28">
        <v>72.06729223022057</v>
      </c>
      <c r="I36" s="4"/>
      <c r="J36" s="58"/>
      <c r="K36" s="14"/>
      <c r="L36" s="58"/>
      <c r="M36" s="58"/>
      <c r="N36" s="59"/>
    </row>
    <row r="37" spans="1:14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2447.155056247224</v>
      </c>
      <c r="G37" s="5">
        <v>679.7652939458188</v>
      </c>
      <c r="H37" s="28">
        <v>89.9193480156981</v>
      </c>
      <c r="I37" s="4"/>
      <c r="J37" s="58"/>
      <c r="K37" s="14"/>
      <c r="L37" s="58"/>
      <c r="M37" s="58"/>
      <c r="N37" s="59"/>
    </row>
    <row r="38" spans="1:14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3021.6708890456803</v>
      </c>
      <c r="G38" s="5">
        <v>839.3530254063935</v>
      </c>
      <c r="H38" s="28">
        <v>111.02961194362227</v>
      </c>
      <c r="I38" s="4"/>
      <c r="J38" s="58"/>
      <c r="K38" s="14"/>
      <c r="L38" s="58"/>
      <c r="M38" s="58"/>
      <c r="N38" s="59"/>
    </row>
    <row r="39" spans="1:14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3685.8168445938622</v>
      </c>
      <c r="G39" s="5">
        <v>1023.8380132062542</v>
      </c>
      <c r="H39" s="28">
        <v>135.4332847545053</v>
      </c>
      <c r="I39" s="4"/>
      <c r="J39" s="58"/>
      <c r="K39" s="14"/>
      <c r="L39" s="58"/>
      <c r="M39" s="58"/>
      <c r="N39" s="59"/>
    </row>
    <row r="40" spans="1:14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4386.9796507403225</v>
      </c>
      <c r="G40" s="5">
        <v>1218.6054595138628</v>
      </c>
      <c r="H40" s="28">
        <v>161.19712110014046</v>
      </c>
      <c r="I40" s="4"/>
      <c r="J40" s="58"/>
      <c r="K40" s="14"/>
      <c r="L40" s="58"/>
      <c r="M40" s="58"/>
      <c r="N40" s="59"/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1328.6281227956406</v>
      </c>
      <c r="I43" s="4"/>
      <c r="J43" s="49"/>
      <c r="K43" s="14"/>
      <c r="L43" s="49"/>
      <c r="M43" s="49"/>
      <c r="N43" s="14"/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1062.9024982365124</v>
      </c>
      <c r="I46" s="4"/>
      <c r="J46" s="49"/>
      <c r="K46" s="49"/>
      <c r="L46" s="49"/>
      <c r="M46" s="49"/>
      <c r="N46" s="14"/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</row>
    <row r="48" spans="1:14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5.421875" style="0" bestFit="1" customWidth="1"/>
    <col min="4" max="4" width="0.71875" style="0" customWidth="1"/>
  </cols>
  <sheetData>
    <row r="1" spans="1:15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  <c r="O1" s="16"/>
    </row>
    <row r="2" spans="1:15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  <c r="O2" s="16"/>
    </row>
    <row r="3" spans="1:15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>
      <c r="A6" s="34"/>
      <c r="B6" s="19"/>
      <c r="C6" s="19"/>
      <c r="D6" s="19"/>
      <c r="E6" s="20"/>
      <c r="F6" s="19"/>
      <c r="G6" s="19"/>
      <c r="H6" s="19"/>
      <c r="I6" s="19"/>
      <c r="J6" s="60"/>
      <c r="K6" s="60"/>
      <c r="L6" s="60"/>
      <c r="M6" s="60"/>
      <c r="N6" s="60"/>
      <c r="O6" s="19"/>
    </row>
    <row r="7" spans="1:15" ht="18">
      <c r="A7" s="35"/>
      <c r="B7" s="4"/>
      <c r="C7" s="4"/>
      <c r="D7" s="4"/>
      <c r="E7" s="4"/>
      <c r="F7" s="7" t="s">
        <v>1</v>
      </c>
      <c r="G7" s="7" t="s">
        <v>2</v>
      </c>
      <c r="H7" s="7"/>
      <c r="I7" s="7"/>
      <c r="J7" s="48"/>
      <c r="K7" s="48"/>
      <c r="L7" s="49"/>
      <c r="M7" s="49"/>
      <c r="N7" s="49"/>
      <c r="O7" s="4"/>
    </row>
    <row r="8" spans="1:15" ht="12.75">
      <c r="A8" s="35" t="s">
        <v>37</v>
      </c>
      <c r="B8" s="4"/>
      <c r="C8" s="4"/>
      <c r="D8" s="4"/>
      <c r="E8" s="4"/>
      <c r="F8" s="21">
        <v>2.8</v>
      </c>
      <c r="G8" s="22">
        <v>71.12014224028447</v>
      </c>
      <c r="H8" s="5">
        <v>6.157521593999999</v>
      </c>
      <c r="I8" s="4"/>
      <c r="J8" s="54"/>
      <c r="K8" s="55"/>
      <c r="L8" s="49"/>
      <c r="M8" s="49"/>
      <c r="N8" s="49"/>
      <c r="O8" s="4"/>
    </row>
    <row r="9" spans="1:15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  <c r="O9" s="4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  <c r="O10" s="4"/>
    </row>
    <row r="11" spans="1:15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5.300772248926803</v>
      </c>
      <c r="G11" s="5">
        <v>1.4724367369909501</v>
      </c>
      <c r="H11" s="28">
        <v>0.19477392059257037</v>
      </c>
      <c r="I11" s="4"/>
      <c r="J11" s="58"/>
      <c r="K11" s="14"/>
      <c r="L11" s="58"/>
      <c r="M11" s="58"/>
      <c r="N11" s="59"/>
      <c r="O11" s="4"/>
    </row>
    <row r="12" spans="1:15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6.334215319564589</v>
      </c>
      <c r="G12" s="5">
        <v>1.7595042568422115</v>
      </c>
      <c r="H12" s="28">
        <v>0.2327472099784894</v>
      </c>
      <c r="I12" s="4"/>
      <c r="J12" s="58"/>
      <c r="K12" s="14"/>
      <c r="L12" s="58"/>
      <c r="M12" s="58"/>
      <c r="N12" s="59"/>
      <c r="O12" s="4"/>
    </row>
    <row r="13" spans="1:15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8.150510305344552</v>
      </c>
      <c r="G13" s="5">
        <v>2.264030642184711</v>
      </c>
      <c r="H13" s="28">
        <v>0.29948595647049614</v>
      </c>
      <c r="I13" s="4"/>
      <c r="J13" s="58"/>
      <c r="K13" s="14"/>
      <c r="L13" s="58"/>
      <c r="M13" s="58"/>
      <c r="N13" s="59"/>
      <c r="O13" s="4"/>
    </row>
    <row r="14" spans="1:15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10.43545394051113</v>
      </c>
      <c r="G14" s="5">
        <v>2.8987372080165255</v>
      </c>
      <c r="H14" s="28">
        <v>0.3834449362671736</v>
      </c>
      <c r="I14" s="4"/>
      <c r="J14" s="58"/>
      <c r="K14" s="14"/>
      <c r="L14" s="58"/>
      <c r="M14" s="58"/>
      <c r="N14" s="59"/>
      <c r="O14" s="4"/>
    </row>
    <row r="15" spans="1:15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13.739784316645192</v>
      </c>
      <c r="G15" s="5">
        <v>3.8166067576769493</v>
      </c>
      <c r="H15" s="28">
        <v>0.5048607134538009</v>
      </c>
      <c r="I15" s="4"/>
      <c r="J15" s="58"/>
      <c r="K15" s="14"/>
      <c r="L15" s="58"/>
      <c r="M15" s="58"/>
      <c r="N15" s="59"/>
      <c r="O15" s="4"/>
    </row>
    <row r="16" spans="1:15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17.199798230408714</v>
      </c>
      <c r="G16" s="5">
        <v>4.777721734491264</v>
      </c>
      <c r="H16" s="28">
        <v>0.6319969954219626</v>
      </c>
      <c r="I16" s="4"/>
      <c r="J16" s="58"/>
      <c r="K16" s="14"/>
      <c r="L16" s="58"/>
      <c r="M16" s="58"/>
      <c r="N16" s="59"/>
      <c r="O16" s="4"/>
    </row>
    <row r="17" spans="1:15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21.39874361661398</v>
      </c>
      <c r="G17" s="5">
        <v>5.944095453814715</v>
      </c>
      <c r="H17" s="28">
        <v>0.786284902319088</v>
      </c>
      <c r="I17" s="4"/>
      <c r="J17" s="58"/>
      <c r="K17" s="14"/>
      <c r="L17" s="58"/>
      <c r="M17" s="58"/>
      <c r="N17" s="59"/>
      <c r="O17" s="4"/>
    </row>
    <row r="18" spans="1:15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26.660299515096025</v>
      </c>
      <c r="G18" s="5">
        <v>7.40563876011785</v>
      </c>
      <c r="H18" s="28">
        <v>0.9796178399814817</v>
      </c>
      <c r="I18" s="4"/>
      <c r="J18" s="58"/>
      <c r="K18" s="14"/>
      <c r="L18" s="58"/>
      <c r="M18" s="58"/>
      <c r="N18" s="59"/>
      <c r="O18" s="4"/>
    </row>
    <row r="19" spans="1:15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33.13655330150984</v>
      </c>
      <c r="G19" s="5">
        <v>9.204598146671968</v>
      </c>
      <c r="H19" s="28">
        <v>1.2175841742241353</v>
      </c>
      <c r="I19" s="4"/>
      <c r="J19" s="58"/>
      <c r="K19" s="14"/>
      <c r="L19" s="58"/>
      <c r="M19" s="58"/>
      <c r="N19" s="59"/>
      <c r="O19" s="4"/>
    </row>
    <row r="20" spans="1:15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40.876849974492224</v>
      </c>
      <c r="G20" s="5">
        <v>11.354680557553806</v>
      </c>
      <c r="H20" s="28">
        <v>1.5019970595073386</v>
      </c>
      <c r="I20" s="4"/>
      <c r="J20" s="58"/>
      <c r="K20" s="14"/>
      <c r="L20" s="58"/>
      <c r="M20" s="58"/>
      <c r="N20" s="59"/>
      <c r="O20" s="4"/>
    </row>
    <row r="21" spans="1:15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49.88002549231422</v>
      </c>
      <c r="G21" s="5">
        <v>13.855562647838399</v>
      </c>
      <c r="H21" s="28">
        <v>1.8328137237668278</v>
      </c>
      <c r="I21" s="4"/>
      <c r="J21" s="58"/>
      <c r="K21" s="14"/>
      <c r="L21" s="58"/>
      <c r="M21" s="58"/>
      <c r="N21" s="59"/>
      <c r="O21" s="4"/>
    </row>
    <row r="22" spans="1:15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60.13237902273039</v>
      </c>
      <c r="G22" s="5">
        <v>16.703438630787858</v>
      </c>
      <c r="H22" s="28">
        <v>2.209530737561286</v>
      </c>
      <c r="I22" s="4"/>
      <c r="J22" s="58"/>
      <c r="K22" s="14"/>
      <c r="L22" s="58"/>
      <c r="M22" s="58"/>
      <c r="N22" s="59"/>
      <c r="O22" s="4"/>
    </row>
    <row r="23" spans="1:15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71.63358249597277</v>
      </c>
      <c r="G23" s="5">
        <v>19.89821737591101</v>
      </c>
      <c r="H23" s="28">
        <v>2.6321360461500194</v>
      </c>
      <c r="I23" s="4"/>
      <c r="J23" s="58"/>
      <c r="K23" s="14"/>
      <c r="L23" s="58"/>
      <c r="M23" s="58"/>
      <c r="N23" s="59"/>
      <c r="O23" s="4"/>
    </row>
    <row r="24" spans="1:15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84.41257003276948</v>
      </c>
      <c r="G24" s="5">
        <v>23.447936138972093</v>
      </c>
      <c r="H24" s="28">
        <v>3.1016928176656067</v>
      </c>
      <c r="I24" s="4"/>
      <c r="J24" s="58"/>
      <c r="K24" s="14"/>
      <c r="L24" s="58"/>
      <c r="M24" s="58"/>
      <c r="N24" s="59"/>
      <c r="O24" s="4"/>
    </row>
    <row r="25" spans="1:15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98.53529465684723</v>
      </c>
      <c r="G25" s="5">
        <v>27.370915204354294</v>
      </c>
      <c r="H25" s="28">
        <v>3.620624459189683</v>
      </c>
      <c r="I25" s="4"/>
      <c r="J25" s="58"/>
      <c r="K25" s="14"/>
      <c r="L25" s="58"/>
      <c r="M25" s="58"/>
      <c r="N25" s="59"/>
      <c r="O25" s="4"/>
    </row>
    <row r="26" spans="1:15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131.2641824138789</v>
      </c>
      <c r="G26" s="5">
        <v>36.46227292191396</v>
      </c>
      <c r="H26" s="28">
        <v>4.8232291902950175</v>
      </c>
      <c r="I26" s="4"/>
      <c r="J26" s="58"/>
      <c r="K26" s="14"/>
      <c r="L26" s="58"/>
      <c r="M26" s="58"/>
      <c r="N26" s="59"/>
      <c r="O26" s="4"/>
    </row>
    <row r="27" spans="1:15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171.0305454880805</v>
      </c>
      <c r="G27" s="5">
        <v>47.50848489580692</v>
      </c>
      <c r="H27" s="28">
        <v>6.284422027855245</v>
      </c>
      <c r="I27" s="4"/>
      <c r="J27" s="58"/>
      <c r="K27" s="14"/>
      <c r="L27" s="58"/>
      <c r="M27" s="58"/>
      <c r="N27" s="59"/>
      <c r="O27" s="4"/>
    </row>
    <row r="28" spans="1:15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219.34169625199354</v>
      </c>
      <c r="G28" s="5">
        <v>60.92824900762969</v>
      </c>
      <c r="H28" s="28">
        <v>8.059588324526677</v>
      </c>
      <c r="I28" s="4"/>
      <c r="J28" s="58"/>
      <c r="K28" s="14"/>
      <c r="L28" s="58"/>
      <c r="M28" s="58"/>
      <c r="N28" s="59"/>
      <c r="O28" s="4"/>
    </row>
    <row r="29" spans="1:15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277.69642416332863</v>
      </c>
      <c r="G29" s="5">
        <v>77.13789566263493</v>
      </c>
      <c r="H29" s="28">
        <v>10.203800263212516</v>
      </c>
      <c r="I29" s="4"/>
      <c r="J29" s="58"/>
      <c r="K29" s="14"/>
      <c r="L29" s="58"/>
      <c r="M29" s="58"/>
      <c r="N29" s="59"/>
      <c r="O29" s="4"/>
    </row>
    <row r="30" spans="1:15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347.32280367939654</v>
      </c>
      <c r="G30" s="5">
        <v>96.47855665479298</v>
      </c>
      <c r="H30" s="28">
        <v>12.762182755076118</v>
      </c>
      <c r="I30" s="4"/>
      <c r="J30" s="58"/>
      <c r="K30" s="14"/>
      <c r="L30" s="58"/>
      <c r="M30" s="58"/>
      <c r="N30" s="59"/>
      <c r="O30" s="4"/>
    </row>
    <row r="31" spans="1:15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429.0355793067317</v>
      </c>
      <c r="G31" s="5">
        <v>119.1765499027667</v>
      </c>
      <c r="H31" s="28">
        <v>15.764673132711067</v>
      </c>
      <c r="I31" s="4"/>
      <c r="J31" s="58"/>
      <c r="K31" s="14"/>
      <c r="L31" s="58"/>
      <c r="M31" s="58"/>
      <c r="N31" s="59"/>
      <c r="O31" s="4"/>
    </row>
    <row r="32" spans="1:15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523.251318382061</v>
      </c>
      <c r="G32" s="5">
        <v>145.34758855573943</v>
      </c>
      <c r="H32" s="28">
        <v>19.226577930628732</v>
      </c>
      <c r="I32" s="4"/>
      <c r="J32" s="58"/>
      <c r="K32" s="14"/>
      <c r="L32" s="58"/>
      <c r="M32" s="58"/>
      <c r="N32" s="59"/>
      <c r="O32" s="4"/>
    </row>
    <row r="33" spans="1:15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630.1618148258726</v>
      </c>
      <c r="G33" s="5">
        <v>175.04494870277833</v>
      </c>
      <c r="H33" s="28">
        <v>23.15494450949376</v>
      </c>
      <c r="I33" s="4"/>
      <c r="J33" s="58"/>
      <c r="K33" s="14"/>
      <c r="L33" s="58"/>
      <c r="M33" s="58"/>
      <c r="N33" s="59"/>
      <c r="O33" s="4"/>
    </row>
    <row r="34" spans="1:15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750.0288554587275</v>
      </c>
      <c r="G34" s="5">
        <v>208.3413489052085</v>
      </c>
      <c r="H34" s="28">
        <v>27.559392080056128</v>
      </c>
      <c r="I34" s="4"/>
      <c r="J34" s="58"/>
      <c r="K34" s="14"/>
      <c r="L34" s="58"/>
      <c r="M34" s="58"/>
      <c r="N34" s="59"/>
      <c r="O34" s="4"/>
    </row>
    <row r="35" spans="1:15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883.5264245231408</v>
      </c>
      <c r="G35" s="5">
        <v>245.42400700832275</v>
      </c>
      <c r="H35" s="28">
        <v>32.46468581749553</v>
      </c>
      <c r="I35" s="4"/>
      <c r="J35" s="58"/>
      <c r="K35" s="14"/>
      <c r="L35" s="58"/>
      <c r="M35" s="58"/>
      <c r="N35" s="59"/>
      <c r="O35" s="4"/>
    </row>
    <row r="36" spans="1:15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1032.0197218097364</v>
      </c>
      <c r="G36" s="5">
        <v>286.6721451764867</v>
      </c>
      <c r="H36" s="28">
        <v>37.92098922688725</v>
      </c>
      <c r="I36" s="4"/>
      <c r="J36" s="58"/>
      <c r="K36" s="14"/>
      <c r="L36" s="58"/>
      <c r="M36" s="58"/>
      <c r="N36" s="59"/>
      <c r="O36" s="4"/>
    </row>
    <row r="37" spans="1:15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1287.665148123321</v>
      </c>
      <c r="G37" s="5">
        <v>357.6847636537369</v>
      </c>
      <c r="H37" s="28">
        <v>47.314537869679256</v>
      </c>
      <c r="I37" s="4"/>
      <c r="J37" s="58"/>
      <c r="K37" s="14"/>
      <c r="L37" s="58"/>
      <c r="M37" s="58"/>
      <c r="N37" s="59"/>
      <c r="O37" s="4"/>
    </row>
    <row r="38" spans="1:15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1589.9688427956544</v>
      </c>
      <c r="G38" s="5">
        <v>441.6580122410081</v>
      </c>
      <c r="H38" s="28">
        <v>58.42251856680707</v>
      </c>
      <c r="I38" s="4"/>
      <c r="J38" s="58"/>
      <c r="K38" s="14"/>
      <c r="L38" s="58"/>
      <c r="M38" s="58"/>
      <c r="N38" s="59"/>
      <c r="O38" s="4"/>
    </row>
    <row r="39" spans="1:15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1939.4348882933687</v>
      </c>
      <c r="G39" s="5">
        <v>538.7319138458101</v>
      </c>
      <c r="H39" s="28">
        <v>71.26345354743225</v>
      </c>
      <c r="I39" s="4"/>
      <c r="J39" s="58"/>
      <c r="K39" s="14"/>
      <c r="L39" s="58"/>
      <c r="M39" s="58"/>
      <c r="N39" s="59"/>
      <c r="O39" s="4"/>
    </row>
    <row r="40" spans="1:15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2308.3787794171744</v>
      </c>
      <c r="G40" s="5">
        <v>641.2163281288548</v>
      </c>
      <c r="H40" s="28">
        <v>84.82009110480156</v>
      </c>
      <c r="I40" s="4"/>
      <c r="J40" s="58"/>
      <c r="K40" s="14"/>
      <c r="L40" s="58"/>
      <c r="M40" s="58"/>
      <c r="N40" s="59"/>
      <c r="O40" s="4"/>
    </row>
    <row r="41" spans="1:15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  <c r="O41" s="4"/>
    </row>
    <row r="42" spans="1:15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  <c r="O42" s="4"/>
    </row>
    <row r="43" spans="1:15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699.1090017663444</v>
      </c>
      <c r="I43" s="4"/>
      <c r="J43" s="49"/>
      <c r="K43" s="14"/>
      <c r="L43" s="49"/>
      <c r="M43" s="49"/>
      <c r="N43" s="14"/>
      <c r="O43" s="4"/>
    </row>
    <row r="44" spans="1:15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  <c r="O44" s="4"/>
    </row>
    <row r="45" spans="1:15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  <c r="O45" s="4"/>
    </row>
    <row r="46" spans="1:15" ht="12.75">
      <c r="A46" s="35"/>
      <c r="B46" s="4"/>
      <c r="C46" s="31" t="s">
        <v>17</v>
      </c>
      <c r="D46" s="4"/>
      <c r="E46" s="4"/>
      <c r="F46" s="4"/>
      <c r="G46" s="4"/>
      <c r="H46" s="13">
        <v>559.2872014130755</v>
      </c>
      <c r="I46" s="4"/>
      <c r="J46" s="49"/>
      <c r="K46" s="49"/>
      <c r="L46" s="49"/>
      <c r="M46" s="49"/>
      <c r="N46" s="14"/>
      <c r="O46" s="4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"/>
    </row>
    <row r="48" spans="1:15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  <c r="O48" s="4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D1" sqref="D1:D16384"/>
    </sheetView>
  </sheetViews>
  <sheetFormatPr defaultColWidth="9.140625" defaultRowHeight="12.75"/>
  <cols>
    <col min="2" max="2" width="15.421875" style="0" bestFit="1" customWidth="1"/>
    <col min="4" max="4" width="1.28515625" style="0" customWidth="1"/>
  </cols>
  <sheetData>
    <row r="1" spans="1:14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/>
      <c r="F5" s="19"/>
      <c r="G5" s="19"/>
      <c r="H5" s="19"/>
      <c r="I5" s="19"/>
      <c r="J5" s="60"/>
      <c r="K5" s="60"/>
      <c r="L5" s="60"/>
      <c r="M5" s="60"/>
      <c r="N5" s="60"/>
    </row>
    <row r="6" spans="1:14" ht="15">
      <c r="A6" s="34"/>
      <c r="B6" s="19"/>
      <c r="C6" s="19"/>
      <c r="D6" s="19"/>
      <c r="E6" s="20"/>
      <c r="F6" s="19"/>
      <c r="G6" s="19"/>
      <c r="H6" s="19"/>
      <c r="I6" s="19"/>
      <c r="J6" s="60"/>
      <c r="K6" s="56"/>
      <c r="L6" s="60"/>
      <c r="M6" s="60"/>
      <c r="N6" s="60"/>
    </row>
    <row r="7" spans="1:14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</row>
    <row r="8" spans="1:14" ht="12.75">
      <c r="A8" s="35" t="s">
        <v>38</v>
      </c>
      <c r="B8" s="4"/>
      <c r="C8" s="4"/>
      <c r="D8" s="4"/>
      <c r="E8" s="4"/>
      <c r="F8" s="21">
        <v>3.04</v>
      </c>
      <c r="G8" s="22">
        <v>77.21615443230885</v>
      </c>
      <c r="H8" s="5">
        <v>7.25833565856</v>
      </c>
      <c r="I8" s="4"/>
      <c r="J8" s="54"/>
      <c r="K8" s="55"/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</row>
    <row r="11" spans="1:14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6.24842051220433</v>
      </c>
      <c r="G11" s="5">
        <v>1.7356723658897404</v>
      </c>
      <c r="H11" s="28">
        <v>0.22959472762095645</v>
      </c>
      <c r="I11" s="4"/>
      <c r="J11" s="58"/>
      <c r="K11" s="14"/>
      <c r="L11" s="58"/>
      <c r="M11" s="58"/>
      <c r="N11" s="59"/>
    </row>
    <row r="12" spans="1:14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7.46661789506226</v>
      </c>
      <c r="G12" s="5">
        <v>2.0740605280654316</v>
      </c>
      <c r="H12" s="28">
        <v>0.27435671119097044</v>
      </c>
      <c r="I12" s="4"/>
      <c r="J12" s="58"/>
      <c r="K12" s="14"/>
      <c r="L12" s="58"/>
      <c r="M12" s="58"/>
      <c r="N12" s="59"/>
    </row>
    <row r="13" spans="1:14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9.607621943606151</v>
      </c>
      <c r="G13" s="5">
        <v>2.6687838753589577</v>
      </c>
      <c r="H13" s="28">
        <v>0.35302671113746653</v>
      </c>
      <c r="I13" s="4"/>
      <c r="J13" s="58"/>
      <c r="K13" s="14"/>
      <c r="L13" s="58"/>
      <c r="M13" s="58"/>
      <c r="N13" s="59"/>
    </row>
    <row r="14" spans="1:14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12.301057542937203</v>
      </c>
      <c r="G14" s="5">
        <v>3.4169604313272357</v>
      </c>
      <c r="H14" s="28">
        <v>0.4519955003835092</v>
      </c>
      <c r="I14" s="4"/>
      <c r="J14" s="58"/>
      <c r="K14" s="14"/>
      <c r="L14" s="58"/>
      <c r="M14" s="58"/>
      <c r="N14" s="59"/>
    </row>
    <row r="15" spans="1:14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16.19612126794748</v>
      </c>
      <c r="G15" s="5">
        <v>4.498922578028993</v>
      </c>
      <c r="H15" s="28">
        <v>0.595117445083501</v>
      </c>
      <c r="I15" s="4"/>
      <c r="J15" s="58"/>
      <c r="K15" s="14"/>
      <c r="L15" s="58"/>
      <c r="M15" s="58"/>
      <c r="N15" s="59"/>
    </row>
    <row r="16" spans="1:14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20.274700934457293</v>
      </c>
      <c r="G16" s="5">
        <v>5.63186137518807</v>
      </c>
      <c r="H16" s="28">
        <v>0.7449825807259707</v>
      </c>
      <c r="I16" s="4"/>
      <c r="J16" s="58"/>
      <c r="K16" s="14"/>
      <c r="L16" s="58"/>
      <c r="M16" s="58"/>
      <c r="N16" s="59"/>
    </row>
    <row r="17" spans="1:14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25.224314924400485</v>
      </c>
      <c r="G17" s="5">
        <v>7.006754151272204</v>
      </c>
      <c r="H17" s="28">
        <v>0.9268533868969496</v>
      </c>
      <c r="I17" s="4"/>
      <c r="J17" s="58"/>
      <c r="K17" s="14"/>
      <c r="L17" s="58"/>
      <c r="M17" s="58"/>
      <c r="N17" s="59"/>
    </row>
    <row r="18" spans="1:14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31.42650816310095</v>
      </c>
      <c r="G18" s="5">
        <v>8.729585607845044</v>
      </c>
      <c r="H18" s="28">
        <v>1.1547495191291917</v>
      </c>
      <c r="I18" s="4"/>
      <c r="J18" s="58"/>
      <c r="K18" s="14"/>
      <c r="L18" s="58"/>
      <c r="M18" s="58"/>
      <c r="N18" s="59"/>
    </row>
    <row r="19" spans="1:14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39.06055752439201</v>
      </c>
      <c r="G19" s="5">
        <v>10.850154876566792</v>
      </c>
      <c r="H19" s="28">
        <v>1.4352584061874705</v>
      </c>
      <c r="I19" s="4"/>
      <c r="J19" s="58"/>
      <c r="K19" s="14"/>
      <c r="L19" s="58"/>
      <c r="M19" s="58"/>
      <c r="N19" s="59"/>
    </row>
    <row r="20" spans="1:14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48.18462968421778</v>
      </c>
      <c r="G20" s="5">
        <v>13.384619367434857</v>
      </c>
      <c r="H20" s="28">
        <v>1.770517350145794</v>
      </c>
      <c r="I20" s="4"/>
      <c r="J20" s="58"/>
      <c r="K20" s="14"/>
      <c r="L20" s="58"/>
      <c r="M20" s="58"/>
      <c r="N20" s="59"/>
    </row>
    <row r="21" spans="1:14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58.7973524986953</v>
      </c>
      <c r="G21" s="5">
        <v>16.332597929370326</v>
      </c>
      <c r="H21" s="28">
        <v>2.1604759323422855</v>
      </c>
      <c r="I21" s="4"/>
      <c r="J21" s="58"/>
      <c r="K21" s="14"/>
      <c r="L21" s="58"/>
      <c r="M21" s="58"/>
      <c r="N21" s="59"/>
    </row>
    <row r="22" spans="1:14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70.88257576230423</v>
      </c>
      <c r="G22" s="5">
        <v>19.68960439416952</v>
      </c>
      <c r="H22" s="28">
        <v>2.6045407224804054</v>
      </c>
      <c r="I22" s="4"/>
      <c r="J22" s="58"/>
      <c r="K22" s="14"/>
      <c r="L22" s="58"/>
      <c r="M22" s="58"/>
      <c r="N22" s="59"/>
    </row>
    <row r="23" spans="1:14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84.43991275443648</v>
      </c>
      <c r="G23" s="5">
        <v>23.455531339441222</v>
      </c>
      <c r="H23" s="28">
        <v>3.102697510727043</v>
      </c>
      <c r="I23" s="4"/>
      <c r="J23" s="58"/>
      <c r="K23" s="14"/>
      <c r="L23" s="58"/>
      <c r="M23" s="58"/>
      <c r="N23" s="59"/>
    </row>
    <row r="24" spans="1:14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99.50347030801562</v>
      </c>
      <c r="G24" s="5">
        <v>27.639852885449553</v>
      </c>
      <c r="H24" s="28">
        <v>3.656199533640111</v>
      </c>
      <c r="I24" s="4"/>
      <c r="J24" s="58"/>
      <c r="K24" s="14"/>
      <c r="L24" s="58"/>
      <c r="M24" s="58"/>
      <c r="N24" s="59"/>
    </row>
    <row r="25" spans="1:14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116.15099223223463</v>
      </c>
      <c r="G25" s="5">
        <v>32.26416453476539</v>
      </c>
      <c r="H25" s="28">
        <v>4.267903444138697</v>
      </c>
      <c r="I25" s="4"/>
      <c r="J25" s="58"/>
      <c r="K25" s="14"/>
      <c r="L25" s="58"/>
      <c r="M25" s="58"/>
      <c r="N25" s="59"/>
    </row>
    <row r="26" spans="1:14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154.73100359644175</v>
      </c>
      <c r="G26" s="5">
        <v>42.980834366729596</v>
      </c>
      <c r="H26" s="28">
        <v>5.685504449621229</v>
      </c>
      <c r="I26" s="4"/>
      <c r="J26" s="58"/>
      <c r="K26" s="14"/>
      <c r="L26" s="58"/>
      <c r="M26" s="58"/>
      <c r="N26" s="59"/>
    </row>
    <row r="27" spans="1:14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201.6066185181945</v>
      </c>
      <c r="G27" s="5">
        <v>56.00183852207771</v>
      </c>
      <c r="H27" s="28">
        <v>7.407922782222837</v>
      </c>
      <c r="I27" s="4"/>
      <c r="J27" s="58"/>
      <c r="K27" s="14"/>
      <c r="L27" s="58"/>
      <c r="M27" s="58"/>
      <c r="N27" s="59"/>
    </row>
    <row r="28" spans="1:14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258.55461990847243</v>
      </c>
      <c r="G28" s="5">
        <v>71.82072780981002</v>
      </c>
      <c r="H28" s="28">
        <v>9.500445339278796</v>
      </c>
      <c r="I28" s="4"/>
      <c r="J28" s="58"/>
      <c r="K28" s="14"/>
      <c r="L28" s="58"/>
      <c r="M28" s="58"/>
      <c r="N28" s="59"/>
    </row>
    <row r="29" spans="1:14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327.34174407497676</v>
      </c>
      <c r="G29" s="5">
        <v>90.9282623157917</v>
      </c>
      <c r="H29" s="28">
        <v>12.027989861288876</v>
      </c>
      <c r="I29" s="4"/>
      <c r="J29" s="58"/>
      <c r="K29" s="14"/>
      <c r="L29" s="58"/>
      <c r="M29" s="58"/>
      <c r="N29" s="59"/>
    </row>
    <row r="30" spans="1:14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409.4156151126928</v>
      </c>
      <c r="G30" s="5">
        <v>113.72655984450702</v>
      </c>
      <c r="H30" s="28">
        <v>15.043748488432586</v>
      </c>
      <c r="I30" s="4"/>
      <c r="J30" s="58"/>
      <c r="K30" s="14"/>
      <c r="L30" s="58"/>
      <c r="M30" s="58"/>
      <c r="N30" s="59"/>
    </row>
    <row r="31" spans="1:14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505.7366338929964</v>
      </c>
      <c r="G31" s="5">
        <v>140.48239841599602</v>
      </c>
      <c r="H31" s="28">
        <v>18.583010615212068</v>
      </c>
      <c r="I31" s="4"/>
      <c r="J31" s="58"/>
      <c r="K31" s="14"/>
      <c r="L31" s="58"/>
      <c r="M31" s="58"/>
      <c r="N31" s="59"/>
    </row>
    <row r="32" spans="1:14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616.7958397907723</v>
      </c>
      <c r="G32" s="5">
        <v>171.3321778567247</v>
      </c>
      <c r="H32" s="28">
        <v>22.663819209655422</v>
      </c>
      <c r="I32" s="4"/>
      <c r="J32" s="58"/>
      <c r="K32" s="14"/>
      <c r="L32" s="58"/>
      <c r="M32" s="58"/>
      <c r="N32" s="59"/>
    </row>
    <row r="33" spans="1:14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742.819314782498</v>
      </c>
      <c r="G33" s="5">
        <v>206.33869871576485</v>
      </c>
      <c r="H33" s="28">
        <v>27.294481527925704</v>
      </c>
      <c r="I33" s="4"/>
      <c r="J33" s="58"/>
      <c r="K33" s="14"/>
      <c r="L33" s="58"/>
      <c r="M33" s="58"/>
      <c r="N33" s="59"/>
    </row>
    <row r="34" spans="1:14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884.1156467611451</v>
      </c>
      <c r="G34" s="5">
        <v>245.58767985234374</v>
      </c>
      <c r="H34" s="28">
        <v>32.48633646008249</v>
      </c>
      <c r="I34" s="4"/>
      <c r="J34" s="58"/>
      <c r="K34" s="14"/>
      <c r="L34" s="58"/>
      <c r="M34" s="58"/>
      <c r="N34" s="59"/>
    </row>
    <row r="35" spans="1:14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1041.4793118460534</v>
      </c>
      <c r="G35" s="5">
        <v>289.2998090775658</v>
      </c>
      <c r="H35" s="28">
        <v>38.268576588133506</v>
      </c>
      <c r="I35" s="4"/>
      <c r="J35" s="58"/>
      <c r="K35" s="14"/>
      <c r="L35" s="58"/>
      <c r="M35" s="58"/>
      <c r="N35" s="59"/>
    </row>
    <row r="36" spans="1:14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1216.5195741169466</v>
      </c>
      <c r="G36" s="5">
        <v>337.9221041917117</v>
      </c>
      <c r="H36" s="28">
        <v>44.7003334233675</v>
      </c>
      <c r="I36" s="4"/>
      <c r="J36" s="58"/>
      <c r="K36" s="14"/>
      <c r="L36" s="58"/>
      <c r="M36" s="58"/>
      <c r="N36" s="59"/>
    </row>
    <row r="37" spans="1:14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1517.8681419510822</v>
      </c>
      <c r="G37" s="5">
        <v>421.63003976816015</v>
      </c>
      <c r="H37" s="28">
        <v>55.77321851740151</v>
      </c>
      <c r="I37" s="4"/>
      <c r="J37" s="58"/>
      <c r="K37" s="14"/>
      <c r="L37" s="58"/>
      <c r="M37" s="58"/>
      <c r="N37" s="59"/>
    </row>
    <row r="38" spans="1:14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1874.2163338750408</v>
      </c>
      <c r="G38" s="5">
        <v>520.615648715115</v>
      </c>
      <c r="H38" s="28">
        <v>68.86703413099544</v>
      </c>
      <c r="I38" s="4"/>
      <c r="J38" s="58"/>
      <c r="K38" s="14"/>
      <c r="L38" s="58"/>
      <c r="M38" s="58"/>
      <c r="N38" s="59"/>
    </row>
    <row r="39" spans="1:14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2286.158349955612</v>
      </c>
      <c r="G39" s="5">
        <v>635.0439866068162</v>
      </c>
      <c r="H39" s="28">
        <v>84.00361381427932</v>
      </c>
      <c r="I39" s="4"/>
      <c r="J39" s="58"/>
      <c r="K39" s="14"/>
      <c r="L39" s="58"/>
      <c r="M39" s="58"/>
      <c r="N39" s="59"/>
    </row>
    <row r="40" spans="1:14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2721.060373451755</v>
      </c>
      <c r="G40" s="5">
        <v>755.8501043412786</v>
      </c>
      <c r="H40" s="28">
        <v>99.98384616761913</v>
      </c>
      <c r="I40" s="4"/>
      <c r="J40" s="58"/>
      <c r="K40" s="14"/>
      <c r="L40" s="58"/>
      <c r="M40" s="58"/>
      <c r="N40" s="59"/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824.0925702453886</v>
      </c>
      <c r="I43" s="4"/>
      <c r="J43" s="49"/>
      <c r="K43" s="14"/>
      <c r="L43" s="49"/>
      <c r="M43" s="49"/>
      <c r="N43" s="14"/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659.274056196311</v>
      </c>
      <c r="I46" s="4"/>
      <c r="J46" s="49"/>
      <c r="K46" s="49"/>
      <c r="L46" s="49"/>
      <c r="M46" s="49"/>
      <c r="N46" s="14"/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</row>
    <row r="48" spans="1:14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6.421875" style="0" customWidth="1"/>
    <col min="4" max="4" width="0.5625" style="0" customWidth="1"/>
    <col min="6" max="6" width="13.7109375" style="0" customWidth="1"/>
    <col min="7" max="7" width="14.28125" style="0" customWidth="1"/>
    <col min="11" max="11" width="10.57421875" style="0" bestFit="1" customWidth="1"/>
    <col min="12" max="12" width="11.8515625" style="0" bestFit="1" customWidth="1"/>
    <col min="13" max="13" width="12.8515625" style="0" bestFit="1" customWidth="1"/>
    <col min="14" max="14" width="16.00390625" style="0" bestFit="1" customWidth="1"/>
  </cols>
  <sheetData>
    <row r="1" spans="1:14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>
      <c r="A6" s="34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</row>
    <row r="7" spans="1:14" ht="18">
      <c r="A7" s="35"/>
      <c r="B7" s="4"/>
      <c r="C7" s="4"/>
      <c r="D7" s="4"/>
      <c r="E7" s="4"/>
      <c r="F7" s="7" t="s">
        <v>1</v>
      </c>
      <c r="G7" s="7" t="s">
        <v>2</v>
      </c>
      <c r="H7" s="7"/>
      <c r="I7" s="7"/>
      <c r="J7" s="48"/>
      <c r="K7" s="48"/>
      <c r="L7" s="49"/>
      <c r="M7" s="49"/>
      <c r="N7" s="49"/>
    </row>
    <row r="8" spans="1:14" ht="12.75">
      <c r="A8" s="35"/>
      <c r="B8" s="4"/>
      <c r="C8" s="4"/>
      <c r="D8" s="4"/>
      <c r="E8" s="4"/>
      <c r="F8" s="21">
        <v>3.26</v>
      </c>
      <c r="G8" s="22">
        <v>82.8041656083312</v>
      </c>
      <c r="H8" s="5">
        <v>8.346897511785</v>
      </c>
      <c r="I8" s="4"/>
      <c r="J8" s="54"/>
      <c r="K8" s="55"/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</row>
    <row r="11" spans="1:14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7.185521320496747</v>
      </c>
      <c r="G11" s="5">
        <v>1.995978146179212</v>
      </c>
      <c r="H11" s="28">
        <v>0.26402797429714303</v>
      </c>
      <c r="I11" s="4"/>
      <c r="J11" s="58"/>
      <c r="K11" s="14"/>
      <c r="L11" s="58"/>
      <c r="M11" s="58"/>
      <c r="N11" s="59"/>
    </row>
    <row r="12" spans="1:14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8.586416674771</v>
      </c>
      <c r="G12" s="5">
        <v>2.3851157449000366</v>
      </c>
      <c r="H12" s="28">
        <v>0.3155030929550248</v>
      </c>
      <c r="I12" s="4"/>
      <c r="J12" s="58"/>
      <c r="K12" s="14"/>
      <c r="L12" s="58"/>
      <c r="M12" s="58"/>
      <c r="N12" s="59"/>
    </row>
    <row r="13" spans="1:14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11.048515729729564</v>
      </c>
      <c r="G13" s="5">
        <v>3.0690321496023265</v>
      </c>
      <c r="H13" s="28">
        <v>0.40597154987064354</v>
      </c>
      <c r="I13" s="4"/>
      <c r="J13" s="58"/>
      <c r="K13" s="14"/>
      <c r="L13" s="58"/>
      <c r="M13" s="58"/>
      <c r="N13" s="59"/>
    </row>
    <row r="14" spans="1:14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14.145896721706135</v>
      </c>
      <c r="G14" s="5">
        <v>3.9294157591730143</v>
      </c>
      <c r="H14" s="28">
        <v>0.5197830873307417</v>
      </c>
      <c r="I14" s="4"/>
      <c r="J14" s="58"/>
      <c r="K14" s="14"/>
      <c r="L14" s="58"/>
      <c r="M14" s="58"/>
      <c r="N14" s="59"/>
    </row>
    <row r="15" spans="1:14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18.625118852497252</v>
      </c>
      <c r="G15" s="5">
        <v>5.173644129832596</v>
      </c>
      <c r="H15" s="28">
        <v>0.6843696069262264</v>
      </c>
      <c r="I15" s="4"/>
      <c r="J15" s="58"/>
      <c r="K15" s="14"/>
      <c r="L15" s="58"/>
      <c r="M15" s="58"/>
      <c r="N15" s="59"/>
    </row>
    <row r="16" spans="1:14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23.31537955019026</v>
      </c>
      <c r="G16" s="5">
        <v>6.47649432467849</v>
      </c>
      <c r="H16" s="28">
        <v>0.8567106209880677</v>
      </c>
      <c r="I16" s="4"/>
      <c r="J16" s="58"/>
      <c r="K16" s="14"/>
      <c r="L16" s="58"/>
      <c r="M16" s="58"/>
      <c r="N16" s="59"/>
    </row>
    <row r="17" spans="1:14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29.007307099480457</v>
      </c>
      <c r="G17" s="5">
        <v>8.057585311857306</v>
      </c>
      <c r="H17" s="28">
        <v>1.0658573249855028</v>
      </c>
      <c r="I17" s="4"/>
      <c r="J17" s="58"/>
      <c r="K17" s="14"/>
      <c r="L17" s="58"/>
      <c r="M17" s="58"/>
      <c r="N17" s="59"/>
    </row>
    <row r="18" spans="1:14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36.13966825594829</v>
      </c>
      <c r="G18" s="5">
        <v>10.03879674579445</v>
      </c>
      <c r="H18" s="28">
        <v>1.3279319586973466</v>
      </c>
      <c r="I18" s="4"/>
      <c r="J18" s="58"/>
      <c r="K18" s="14"/>
      <c r="L18" s="58"/>
      <c r="M18" s="58"/>
      <c r="N18" s="59"/>
    </row>
    <row r="19" spans="1:14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44.918626768766075</v>
      </c>
      <c r="G19" s="5">
        <v>12.47739633463916</v>
      </c>
      <c r="H19" s="28">
        <v>1.650509894130666</v>
      </c>
      <c r="I19" s="4"/>
      <c r="J19" s="58"/>
      <c r="K19" s="14"/>
      <c r="L19" s="58"/>
      <c r="M19" s="58"/>
      <c r="N19" s="59"/>
    </row>
    <row r="20" spans="1:14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55.411072804708375</v>
      </c>
      <c r="G20" s="5">
        <v>15.391964680288119</v>
      </c>
      <c r="H20" s="28">
        <v>2.0360489731658413</v>
      </c>
      <c r="I20" s="4"/>
      <c r="J20" s="58"/>
      <c r="K20" s="14"/>
      <c r="L20" s="58"/>
      <c r="M20" s="58"/>
      <c r="N20" s="59"/>
    </row>
    <row r="21" spans="1:14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67.6154284339437</v>
      </c>
      <c r="G21" s="5">
        <v>18.7820634688989</v>
      </c>
      <c r="H21" s="28">
        <v>2.484491215651064</v>
      </c>
      <c r="I21" s="4"/>
      <c r="J21" s="58"/>
      <c r="K21" s="14"/>
      <c r="L21" s="58"/>
      <c r="M21" s="58"/>
      <c r="N21" s="59"/>
    </row>
    <row r="22" spans="1:14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81.51312133953694</v>
      </c>
      <c r="G22" s="5">
        <v>22.642533723540954</v>
      </c>
      <c r="H22" s="28">
        <v>2.9951541921564186</v>
      </c>
      <c r="I22" s="4"/>
      <c r="J22" s="58"/>
      <c r="K22" s="14"/>
      <c r="L22" s="58"/>
      <c r="M22" s="58"/>
      <c r="N22" s="59"/>
    </row>
    <row r="23" spans="1:14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97.10370680283167</v>
      </c>
      <c r="G23" s="5">
        <v>26.973251911254064</v>
      </c>
      <c r="H23" s="28">
        <v>3.5680215617428503</v>
      </c>
      <c r="I23" s="4"/>
      <c r="J23" s="58"/>
      <c r="K23" s="14"/>
      <c r="L23" s="58"/>
      <c r="M23" s="58"/>
      <c r="N23" s="59"/>
    </row>
    <row r="24" spans="1:14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114.42640679595165</v>
      </c>
      <c r="G24" s="5">
        <v>31.785113024303545</v>
      </c>
      <c r="H24" s="28">
        <v>4.204534513905995</v>
      </c>
      <c r="I24" s="4"/>
      <c r="J24" s="58"/>
      <c r="K24" s="14"/>
      <c r="L24" s="58"/>
      <c r="M24" s="58"/>
      <c r="N24" s="59"/>
    </row>
    <row r="25" spans="1:14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133.5706246804987</v>
      </c>
      <c r="G25" s="5">
        <v>37.10295132982088</v>
      </c>
      <c r="H25" s="28">
        <v>4.907978125316873</v>
      </c>
      <c r="I25" s="4"/>
      <c r="J25" s="58"/>
      <c r="K25" s="14"/>
      <c r="L25" s="58"/>
      <c r="M25" s="58"/>
      <c r="N25" s="59"/>
    </row>
    <row r="26" spans="1:14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177.93663584460964</v>
      </c>
      <c r="G26" s="5">
        <v>49.42684332971081</v>
      </c>
      <c r="H26" s="28">
        <v>6.538182467191241</v>
      </c>
      <c r="I26" s="4"/>
      <c r="J26" s="58"/>
      <c r="K26" s="14"/>
      <c r="L26" s="58"/>
      <c r="M26" s="58"/>
      <c r="N26" s="59"/>
    </row>
    <row r="27" spans="1:14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231.84237566698016</v>
      </c>
      <c r="G27" s="5">
        <v>64.40065995901502</v>
      </c>
      <c r="H27" s="28">
        <v>8.518918819290104</v>
      </c>
      <c r="I27" s="4"/>
      <c r="J27" s="58"/>
      <c r="K27" s="14"/>
      <c r="L27" s="58"/>
      <c r="M27" s="58"/>
      <c r="N27" s="59"/>
    </row>
    <row r="28" spans="1:14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297.3310983530213</v>
      </c>
      <c r="G28" s="5">
        <v>82.5919718308017</v>
      </c>
      <c r="H28" s="28">
        <v>10.925265418079048</v>
      </c>
      <c r="I28" s="4"/>
      <c r="J28" s="58"/>
      <c r="K28" s="14"/>
      <c r="L28" s="58"/>
      <c r="M28" s="58"/>
      <c r="N28" s="59"/>
    </row>
    <row r="29" spans="1:14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376.43450477527955</v>
      </c>
      <c r="G29" s="5">
        <v>104.56514029900754</v>
      </c>
      <c r="H29" s="28">
        <v>13.831875979249663</v>
      </c>
      <c r="I29" s="4"/>
      <c r="J29" s="58"/>
      <c r="K29" s="14"/>
      <c r="L29" s="58"/>
      <c r="M29" s="58"/>
      <c r="N29" s="59"/>
    </row>
    <row r="30" spans="1:14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470.81732504887185</v>
      </c>
      <c r="G30" s="5">
        <v>130.78259039597935</v>
      </c>
      <c r="H30" s="28">
        <v>17.29992008263354</v>
      </c>
      <c r="I30" s="4"/>
      <c r="J30" s="58"/>
      <c r="K30" s="14"/>
      <c r="L30" s="58"/>
      <c r="M30" s="58"/>
      <c r="N30" s="59"/>
    </row>
    <row r="31" spans="1:14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581.5839952347222</v>
      </c>
      <c r="G31" s="5">
        <v>161.5511099166637</v>
      </c>
      <c r="H31" s="28">
        <v>21.369979615459204</v>
      </c>
      <c r="I31" s="4"/>
      <c r="J31" s="58"/>
      <c r="K31" s="14"/>
      <c r="L31" s="58"/>
      <c r="M31" s="58"/>
      <c r="N31" s="59"/>
    </row>
    <row r="32" spans="1:14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709.2991978618868</v>
      </c>
      <c r="G32" s="5">
        <v>197.02755511925724</v>
      </c>
      <c r="H32" s="28">
        <v>26.06280352239158</v>
      </c>
      <c r="I32" s="4"/>
      <c r="J32" s="58"/>
      <c r="K32" s="14"/>
      <c r="L32" s="58"/>
      <c r="M32" s="58"/>
      <c r="N32" s="59"/>
    </row>
    <row r="33" spans="1:14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854.222921332072</v>
      </c>
      <c r="G33" s="5">
        <v>237.28414500429176</v>
      </c>
      <c r="H33" s="28">
        <v>31.38794493228264</v>
      </c>
      <c r="I33" s="4"/>
      <c r="J33" s="58"/>
      <c r="K33" s="14"/>
      <c r="L33" s="58"/>
      <c r="M33" s="58"/>
      <c r="N33" s="59"/>
    </row>
    <row r="34" spans="1:14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1016.710033708313</v>
      </c>
      <c r="G34" s="5">
        <v>282.41945403380026</v>
      </c>
      <c r="H34" s="28">
        <v>37.35844327423527</v>
      </c>
      <c r="I34" s="4"/>
      <c r="J34" s="58"/>
      <c r="K34" s="14"/>
      <c r="L34" s="58"/>
      <c r="M34" s="58"/>
      <c r="N34" s="59"/>
    </row>
    <row r="35" spans="1:14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1197.67416189568</v>
      </c>
      <c r="G35" s="5">
        <v>332.68726745939426</v>
      </c>
      <c r="H35" s="28">
        <v>44.00786925944075</v>
      </c>
      <c r="I35" s="4"/>
      <c r="J35" s="58"/>
      <c r="K35" s="14"/>
      <c r="L35" s="58"/>
      <c r="M35" s="58"/>
      <c r="N35" s="59"/>
    </row>
    <row r="36" spans="1:14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1398.965917794025</v>
      </c>
      <c r="G36" s="5">
        <v>388.6016441425549</v>
      </c>
      <c r="H36" s="28">
        <v>51.40422259026364</v>
      </c>
      <c r="I36" s="4"/>
      <c r="J36" s="58"/>
      <c r="K36" s="14"/>
      <c r="L36" s="58"/>
      <c r="M36" s="58"/>
      <c r="N36" s="59"/>
    </row>
    <row r="37" spans="1:14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1745.5089449228835</v>
      </c>
      <c r="G37" s="5">
        <v>484.86359619980294</v>
      </c>
      <c r="H37" s="28">
        <v>64.13775289079123</v>
      </c>
      <c r="I37" s="4"/>
      <c r="J37" s="58"/>
      <c r="K37" s="14"/>
      <c r="L37" s="58"/>
      <c r="M37" s="58"/>
      <c r="N37" s="59"/>
    </row>
    <row r="38" spans="1:14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2155.300111440701</v>
      </c>
      <c r="G38" s="5">
        <v>598.6944758791503</v>
      </c>
      <c r="H38" s="28">
        <v>79.19530080619883</v>
      </c>
      <c r="I38" s="4"/>
      <c r="J38" s="58"/>
      <c r="K38" s="14"/>
      <c r="L38" s="58"/>
      <c r="M38" s="58"/>
      <c r="N38" s="59"/>
    </row>
    <row r="39" spans="1:14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2629.0227319931896</v>
      </c>
      <c r="G39" s="5">
        <v>730.2840928045576</v>
      </c>
      <c r="H39" s="28">
        <v>96.60197435212896</v>
      </c>
      <c r="I39" s="4"/>
      <c r="J39" s="58"/>
      <c r="K39" s="14"/>
      <c r="L39" s="58"/>
      <c r="M39" s="58"/>
      <c r="N39" s="59"/>
    </row>
    <row r="40" spans="1:14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3129.1487648130055</v>
      </c>
      <c r="G40" s="5">
        <v>869.2079909212011</v>
      </c>
      <c r="H40" s="28">
        <v>114.97882655936085</v>
      </c>
      <c r="I40" s="4"/>
      <c r="J40" s="58"/>
      <c r="K40" s="14"/>
      <c r="L40" s="58"/>
      <c r="M40" s="58"/>
      <c r="N40" s="59"/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947.6850544862245</v>
      </c>
      <c r="I43" s="4"/>
      <c r="J43" s="49"/>
      <c r="K43" s="14"/>
      <c r="L43" s="49"/>
      <c r="M43" s="49"/>
      <c r="N43" s="14"/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758.1480435889797</v>
      </c>
      <c r="I46" s="4"/>
      <c r="J46" s="49"/>
      <c r="K46" s="49"/>
      <c r="L46" s="49"/>
      <c r="M46" s="49"/>
      <c r="N46" s="14"/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</sheetData>
  <sheetProtection password="91D3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Nick</cp:lastModifiedBy>
  <cp:lastPrinted>2008-01-14T20:18:56Z</cp:lastPrinted>
  <dcterms:created xsi:type="dcterms:W3CDTF">2007-02-15T20:58:49Z</dcterms:created>
  <dcterms:modified xsi:type="dcterms:W3CDTF">2014-01-27T14:03:55Z</dcterms:modified>
  <cp:category/>
  <cp:version/>
  <cp:contentType/>
  <cp:contentStatus/>
</cp:coreProperties>
</file>